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baxley\OneDrive - The Episcopal Diocese of Oklahoma\Diocesan Staff Teams\Finance &amp; Administration\Accounting\"/>
    </mc:Choice>
  </mc:AlternateContent>
  <bookViews>
    <workbookView xWindow="0" yWindow="0" windowWidth="23040" windowHeight="7932"/>
  </bookViews>
  <sheets>
    <sheet name="Budget" sheetId="1" r:id="rId1"/>
  </sheets>
  <externalReferences>
    <externalReference r:id="rId2"/>
  </externalReferences>
  <definedNames>
    <definedName name="DATA_01" localSheetId="0">Budget!#REF!</definedName>
    <definedName name="DATA_01">#REF!</definedName>
    <definedName name="DATA_02" localSheetId="0">Budget!#REF!</definedName>
    <definedName name="DATA_02">#REF!</definedName>
    <definedName name="DATA_03" localSheetId="0">Budget!#REF!</definedName>
    <definedName name="DATA_03">#REF!</definedName>
    <definedName name="DATA_04" localSheetId="0">Budget!$C$4:$C$47</definedName>
    <definedName name="DATA_04">#REF!</definedName>
    <definedName name="DATA_05" localSheetId="0">Budget!#REF!</definedName>
    <definedName name="DATA_05">#REF!</definedName>
    <definedName name="IntroPrintArea" localSheetId="0">#REF!</definedName>
    <definedName name="IntroPrintArea">#REF!</definedName>
    <definedName name="Look1Area" localSheetId="0">#REF!</definedName>
    <definedName name="Look1Area">#REF!</definedName>
    <definedName name="Look2Area" localSheetId="0">#REF!</definedName>
    <definedName name="Look2Area">#REF!</definedName>
    <definedName name="Look3Area" localSheetId="0">#REF!</definedName>
    <definedName name="Look3Area">#REF!</definedName>
    <definedName name="Look4Area" localSheetId="0">#REF!</definedName>
    <definedName name="Look4Area">#REF!</definedName>
    <definedName name="Look5Area" localSheetId="0">#REF!</definedName>
    <definedName name="Look5Area">#REF!</definedName>
    <definedName name="_xlnm.Print_Area" localSheetId="0">Budget!$A$1:$F$245</definedName>
    <definedName name="TemplatePrintArea" localSheetId="0">Budget!$A$1:$F$49</definedName>
    <definedName name="TemplatePrintArea">#REF!</definedName>
    <definedName name="Totals_By_Program">#REF!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8" i="1" l="1"/>
  <c r="A65" i="1"/>
  <c r="D8" i="1"/>
  <c r="B8" i="1"/>
  <c r="C8" i="1"/>
  <c r="D9" i="1"/>
  <c r="D10" i="1"/>
  <c r="D11" i="1"/>
  <c r="E11" i="1" s="1"/>
  <c r="D12" i="1"/>
  <c r="E12" i="1" s="1"/>
  <c r="D13" i="1"/>
  <c r="E13" i="1" s="1"/>
  <c r="D14" i="1"/>
  <c r="D15" i="1"/>
  <c r="D16" i="1"/>
  <c r="D17" i="1"/>
  <c r="D18" i="1"/>
  <c r="D19" i="1"/>
  <c r="D20" i="1"/>
  <c r="D21" i="1"/>
  <c r="D22" i="1"/>
  <c r="D23" i="1"/>
  <c r="D24" i="1"/>
  <c r="D25" i="1"/>
  <c r="D26" i="1"/>
  <c r="E26" i="1" s="1"/>
  <c r="D27" i="1"/>
  <c r="E27" i="1" s="1"/>
  <c r="D28" i="1"/>
  <c r="E28" i="1" s="1"/>
  <c r="D29" i="1"/>
  <c r="E29" i="1" s="1"/>
  <c r="D30" i="1"/>
  <c r="D31" i="1"/>
  <c r="D32" i="1"/>
  <c r="D33" i="1"/>
  <c r="D34" i="1"/>
  <c r="E34" i="1" s="1"/>
  <c r="D35" i="1"/>
  <c r="E35" i="1" s="1"/>
  <c r="D36" i="1"/>
  <c r="D37" i="1"/>
  <c r="E37" i="1" s="1"/>
  <c r="D38" i="1"/>
  <c r="D39" i="1"/>
  <c r="D40" i="1"/>
  <c r="E40" i="1" s="1"/>
  <c r="D41" i="1"/>
  <c r="D42" i="1"/>
  <c r="D43" i="1"/>
  <c r="D44" i="1"/>
  <c r="D45" i="1"/>
  <c r="E45" i="1" s="1"/>
  <c r="B128" i="1"/>
  <c r="B194" i="1"/>
  <c r="D46" i="1"/>
  <c r="B130" i="1"/>
  <c r="D47" i="1"/>
  <c r="B199" i="1"/>
  <c r="A196" i="1"/>
  <c r="A194" i="1"/>
  <c r="B192" i="1"/>
  <c r="A192" i="1"/>
  <c r="A190" i="1"/>
  <c r="B188" i="1"/>
  <c r="A188" i="1"/>
  <c r="B186" i="1"/>
  <c r="A186" i="1"/>
  <c r="B184" i="1"/>
  <c r="A184" i="1"/>
  <c r="B182" i="1"/>
  <c r="A182" i="1"/>
  <c r="B180" i="1"/>
  <c r="A180" i="1"/>
  <c r="B178" i="1"/>
  <c r="A178" i="1"/>
  <c r="B176" i="1"/>
  <c r="A176" i="1"/>
  <c r="B174" i="1"/>
  <c r="A174" i="1"/>
  <c r="B172" i="1"/>
  <c r="A172" i="1"/>
  <c r="B170" i="1"/>
  <c r="A170" i="1"/>
  <c r="B168" i="1"/>
  <c r="A168" i="1"/>
  <c r="B166" i="1"/>
  <c r="A166" i="1"/>
  <c r="B164" i="1"/>
  <c r="A164" i="1"/>
  <c r="B162" i="1"/>
  <c r="A162" i="1"/>
  <c r="B160" i="1"/>
  <c r="A160" i="1"/>
  <c r="B158" i="1"/>
  <c r="A158" i="1"/>
  <c r="B156" i="1"/>
  <c r="A156" i="1"/>
  <c r="B154" i="1"/>
  <c r="A154" i="1"/>
  <c r="B152" i="1"/>
  <c r="A152" i="1"/>
  <c r="B150" i="1"/>
  <c r="A150" i="1"/>
  <c r="B148" i="1"/>
  <c r="A148" i="1"/>
  <c r="B146" i="1"/>
  <c r="A146" i="1"/>
  <c r="B144" i="1"/>
  <c r="A144" i="1"/>
  <c r="B142" i="1"/>
  <c r="A142" i="1"/>
  <c r="B140" i="1"/>
  <c r="A140" i="1"/>
  <c r="B138" i="1"/>
  <c r="A138" i="1"/>
  <c r="B136" i="1"/>
  <c r="A136" i="1"/>
  <c r="B134" i="1"/>
  <c r="A134" i="1"/>
  <c r="A130" i="1"/>
  <c r="A128" i="1"/>
  <c r="A126" i="1"/>
  <c r="A124" i="1"/>
  <c r="A122" i="1"/>
  <c r="A120" i="1"/>
  <c r="A118" i="1"/>
  <c r="A116" i="1"/>
  <c r="A114" i="1"/>
  <c r="A112" i="1"/>
  <c r="A110" i="1"/>
  <c r="A108" i="1"/>
  <c r="A106" i="1"/>
  <c r="A104" i="1"/>
  <c r="A102" i="1"/>
  <c r="A100" i="1"/>
  <c r="A98" i="1"/>
  <c r="A96" i="1"/>
  <c r="A94" i="1"/>
  <c r="A92" i="1"/>
  <c r="A90" i="1"/>
  <c r="A88" i="1"/>
  <c r="A86" i="1"/>
  <c r="A84" i="1"/>
  <c r="A82" i="1"/>
  <c r="A80" i="1"/>
  <c r="A78" i="1"/>
  <c r="A76" i="1"/>
  <c r="A74" i="1"/>
  <c r="A72" i="1"/>
  <c r="A70" i="1"/>
  <c r="A68" i="1"/>
  <c r="A66" i="1"/>
  <c r="E43" i="1"/>
  <c r="B122" i="1"/>
  <c r="B120" i="1"/>
  <c r="B94" i="1" s="1"/>
  <c r="E41" i="1"/>
  <c r="E39" i="1"/>
  <c r="B114" i="1"/>
  <c r="B112" i="1"/>
  <c r="B110" i="1"/>
  <c r="B108" i="1"/>
  <c r="B106" i="1"/>
  <c r="E32" i="1"/>
  <c r="E31" i="1"/>
  <c r="B98" i="1"/>
  <c r="B92" i="1"/>
  <c r="E24" i="1"/>
  <c r="E23" i="1"/>
  <c r="B88" i="1"/>
  <c r="E21" i="1"/>
  <c r="B82" i="1"/>
  <c r="E19" i="1"/>
  <c r="B80" i="1"/>
  <c r="E18" i="1"/>
  <c r="B78" i="1"/>
  <c r="E17" i="1"/>
  <c r="E16" i="1"/>
  <c r="E15" i="1"/>
  <c r="B74" i="1"/>
  <c r="E14" i="1"/>
  <c r="B72" i="1"/>
  <c r="E10" i="1"/>
  <c r="E7" i="1"/>
  <c r="D7" i="1"/>
  <c r="B7" i="1"/>
  <c r="E6" i="1"/>
  <c r="B6" i="1"/>
  <c r="D6" i="1" s="1"/>
  <c r="B5" i="1"/>
  <c r="D5" i="1" s="1"/>
  <c r="E5" i="1" s="1"/>
  <c r="E4" i="1"/>
  <c r="B4" i="1"/>
  <c r="B84" i="1" l="1"/>
  <c r="B86" i="1"/>
  <c r="B196" i="1"/>
  <c r="B90" i="1"/>
  <c r="B104" i="1"/>
  <c r="B70" i="1"/>
  <c r="B96" i="1"/>
  <c r="B118" i="1"/>
  <c r="B48" i="1"/>
  <c r="B50" i="1" s="1"/>
  <c r="E44" i="1"/>
  <c r="E33" i="1"/>
  <c r="E36" i="1"/>
  <c r="C48" i="1"/>
  <c r="C50" i="1" s="1"/>
  <c r="B68" i="1"/>
  <c r="B76" i="1"/>
  <c r="B100" i="1"/>
  <c r="B116" i="1"/>
  <c r="B124" i="1"/>
  <c r="B190" i="1"/>
  <c r="E38" i="1"/>
  <c r="E25" i="1"/>
  <c r="E20" i="1"/>
  <c r="D4" i="1"/>
  <c r="E22" i="1"/>
  <c r="E30" i="1"/>
  <c r="E42" i="1"/>
  <c r="E46" i="1"/>
  <c r="B102" i="1"/>
  <c r="B126" i="1"/>
  <c r="E47" i="1"/>
  <c r="D48" i="1" l="1"/>
  <c r="D50" i="1" s="1"/>
  <c r="E9" i="1"/>
</calcChain>
</file>

<file path=xl/sharedStrings.xml><?xml version="1.0" encoding="utf-8"?>
<sst xmlns="http://schemas.openxmlformats.org/spreadsheetml/2006/main" count="66" uniqueCount="64">
  <si>
    <t>Income/ Expense</t>
  </si>
  <si>
    <t>2013 Actual</t>
  </si>
  <si>
    <t xml:space="preserve">2015 Budget </t>
  </si>
  <si>
    <t>Difference ($)</t>
  </si>
  <si>
    <t>Difference (%)</t>
  </si>
  <si>
    <t>Approved</t>
  </si>
  <si>
    <t>Contributions</t>
  </si>
  <si>
    <t>Diocesan Support</t>
  </si>
  <si>
    <t>Outside Grants</t>
  </si>
  <si>
    <t>Registration Fees</t>
  </si>
  <si>
    <t>TOTAL REVENUE</t>
  </si>
  <si>
    <t>Alarm System</t>
  </si>
  <si>
    <t>Vehicle</t>
  </si>
  <si>
    <t>Audit Fee</t>
  </si>
  <si>
    <t>Bank Charges</t>
  </si>
  <si>
    <t>Building Maintenance</t>
  </si>
  <si>
    <t>Charitable Giving</t>
  </si>
  <si>
    <t>Committee Meeting</t>
  </si>
  <si>
    <t>Continuing Education</t>
  </si>
  <si>
    <t>Contract Labor</t>
  </si>
  <si>
    <t>Convention Attendance</t>
  </si>
  <si>
    <t>Dues &amp; Subscriptions</t>
  </si>
  <si>
    <t>Grounds Maintenance</t>
  </si>
  <si>
    <t>Health Insurance</t>
  </si>
  <si>
    <t>Insurance - Life, Disability</t>
  </si>
  <si>
    <t>Interest Expense</t>
  </si>
  <si>
    <t>Internet &amp; Website</t>
  </si>
  <si>
    <t>IT Support</t>
  </si>
  <si>
    <t>Kitchen Supplies</t>
  </si>
  <si>
    <t>Maintenance</t>
  </si>
  <si>
    <t>Materials</t>
  </si>
  <si>
    <t>Meals</t>
  </si>
  <si>
    <t>Office Supplies</t>
  </si>
  <si>
    <t>Payroll Taxes</t>
  </si>
  <si>
    <t>Pension</t>
  </si>
  <si>
    <t>Postage</t>
  </si>
  <si>
    <t>Printing &amp; Copying</t>
  </si>
  <si>
    <t>Property &amp; Casualty Ins</t>
  </si>
  <si>
    <t>Rent</t>
  </si>
  <si>
    <t>Repairs &amp; Services</t>
  </si>
  <si>
    <t>Salaries -  Lay Staff</t>
  </si>
  <si>
    <t>Salaries - Staff Clergy</t>
  </si>
  <si>
    <t>Scholarships</t>
  </si>
  <si>
    <t>Telephone</t>
  </si>
  <si>
    <t>Travel - Employees</t>
  </si>
  <si>
    <t>Utilities - Electric</t>
  </si>
  <si>
    <t>Utilities - Gas</t>
  </si>
  <si>
    <t>Utilities - Trash</t>
  </si>
  <si>
    <t>Utilities - Water &amp; Sewer</t>
  </si>
  <si>
    <t>TOTAL EXPENSES</t>
  </si>
  <si>
    <t>Net Program Total</t>
  </si>
  <si>
    <t xml:space="preserve">Actual </t>
  </si>
  <si>
    <t xml:space="preserve">Budget </t>
  </si>
  <si>
    <t>Expense</t>
  </si>
  <si>
    <t>2013 Actuals</t>
  </si>
  <si>
    <t>How were these funds used?</t>
  </si>
  <si>
    <t>2015 Funds Justification</t>
  </si>
  <si>
    <t>2015 Budgeted</t>
  </si>
  <si>
    <t>How and when do you plan on using these funds?</t>
  </si>
  <si>
    <r>
      <rPr>
        <b/>
        <sz val="9"/>
        <color indexed="9"/>
        <rFont val="Tahoma"/>
        <family val="2"/>
      </rPr>
      <t xml:space="preserve">Explain </t>
    </r>
    <r>
      <rPr>
        <b/>
        <u/>
        <sz val="9"/>
        <color rgb="FFFFFF00"/>
        <rFont val="Tahoma"/>
        <family val="2"/>
      </rPr>
      <t>IN DETAIL</t>
    </r>
    <r>
      <rPr>
        <b/>
        <sz val="9"/>
        <color rgb="FFFFFF00"/>
        <rFont val="Tahoma"/>
        <family val="2"/>
      </rPr>
      <t xml:space="preserve"> </t>
    </r>
    <r>
      <rPr>
        <b/>
        <sz val="9"/>
        <color theme="0"/>
        <rFont val="Tahoma"/>
        <family val="2"/>
      </rPr>
      <t xml:space="preserve">what this fund accomplished in 2013. How did it live into the mission of the Church and the Diocese of Oklahoma? Were the goals for the fund achieved? </t>
    </r>
    <r>
      <rPr>
        <b/>
        <u/>
        <sz val="9"/>
        <color rgb="FFFFFF00"/>
        <rFont val="Tahoma"/>
        <family val="2"/>
      </rPr>
      <t>Please be specific and detailed.</t>
    </r>
  </si>
  <si>
    <r>
      <t xml:space="preserve">Explain </t>
    </r>
    <r>
      <rPr>
        <b/>
        <u/>
        <sz val="9"/>
        <color rgb="FFFFFF00"/>
        <rFont val="Tahoma"/>
        <family val="2"/>
      </rPr>
      <t>IN DETAIL</t>
    </r>
    <r>
      <rPr>
        <b/>
        <sz val="9"/>
        <color rgb="FFFFFF00"/>
        <rFont val="Tahoma"/>
        <family val="2"/>
      </rPr>
      <t xml:space="preserve"> </t>
    </r>
    <r>
      <rPr>
        <b/>
        <sz val="9"/>
        <color theme="0"/>
        <rFont val="Tahoma"/>
        <family val="2"/>
      </rPr>
      <t xml:space="preserve">what this fund should accomplish in 2015.  What are the goals for the fund in 2015?                                                                                                       How do these goals live into the mission of the Church and the Diocese of Oklahoma? </t>
    </r>
    <r>
      <rPr>
        <b/>
        <u/>
        <sz val="9"/>
        <color rgb="FFFFFF00"/>
        <rFont val="Tahoma"/>
        <family val="2"/>
      </rPr>
      <t>Please be specific and detailed.</t>
    </r>
  </si>
  <si>
    <t>(CHURCH NAME HERE)</t>
  </si>
  <si>
    <t>(YEAR HERE)</t>
  </si>
  <si>
    <t>Professional Serv (Atty,CPA)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</si>
</sst>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2" formatCode="_(&quot;$&quot;* #,##0_);_(&quot;$&quot;* \(#,##0\);_(&quot;$&quot;* &quot;-&quot;_);_(@_)"/>
    <numFmt numFmtId="41" formatCode="_(* #,##0_);_(* \(#,##0\);_(* &quot;-&quot;_);_(@_)"/>
    <numFmt numFmtId="164" formatCode="0.0%"/>
    <numFmt numFmtId="165" formatCode="&quot;$&quot;#,##0.00"/>
  </numFmts>
  <fonts count="15" x14ac:knownFonts="1">
    <font>
      <sz val="10"/>
      <name val="Arial"/>
      <family val="2"/>
    </font>
    <font>
      <sz val="20"/>
      <color theme="3"/>
      <name val="Tahoma"/>
      <family val="2"/>
    </font>
    <font>
      <sz val="10"/>
      <name val="Tahoma"/>
      <family val="2"/>
    </font>
    <font>
      <b/>
      <sz val="10"/>
      <color indexed="9"/>
      <name val="Tahoma"/>
      <family val="2"/>
    </font>
    <font>
      <sz val="9"/>
      <name val="Tahoma"/>
      <family val="2"/>
    </font>
    <font>
      <b/>
      <sz val="9"/>
      <name val="Tahoma"/>
      <family val="2"/>
    </font>
    <font>
      <sz val="9"/>
      <color rgb="FFFF0000"/>
      <name val="Tahoma"/>
      <family val="2"/>
    </font>
    <font>
      <b/>
      <sz val="9"/>
      <color indexed="9"/>
      <name val="Tahoma"/>
      <family val="2"/>
    </font>
    <font>
      <b/>
      <sz val="9"/>
      <color theme="0" tint="-0.499984740745262"/>
      <name val="Tahoma"/>
      <family val="2"/>
    </font>
    <font>
      <sz val="18"/>
      <color theme="3"/>
      <name val="Tahoma"/>
      <family val="2"/>
    </font>
    <font>
      <sz val="14"/>
      <name val="Tahoma"/>
      <family val="2"/>
    </font>
    <font>
      <b/>
      <sz val="14"/>
      <color theme="0"/>
      <name val="Tahoma"/>
      <family val="2"/>
    </font>
    <font>
      <b/>
      <u/>
      <sz val="9"/>
      <color rgb="FFFFFF00"/>
      <name val="Tahoma"/>
      <family val="2"/>
    </font>
    <font>
      <b/>
      <sz val="9"/>
      <color rgb="FFFFFF00"/>
      <name val="Tahoma"/>
      <family val="2"/>
    </font>
    <font>
      <b/>
      <sz val="9"/>
      <color theme="0"/>
      <name val="Tahoma"/>
      <family val="2"/>
    </font>
  </fonts>
  <fills count="13">
    <fill>
      <patternFill patternType="none"/>
    </fill>
    <fill>
      <patternFill patternType="gray125"/>
    </fill>
    <fill>
      <patternFill patternType="solid">
        <fgColor indexed="4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lightUp">
        <fgColor indexed="41"/>
        <bgColor indexed="22"/>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499984740745262"/>
        <bgColor indexed="64"/>
      </patternFill>
    </fill>
    <fill>
      <patternFill patternType="solid">
        <fgColor theme="4" tint="0.39997558519241921"/>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249977111117893"/>
      </left>
      <right/>
      <top/>
      <bottom/>
      <diagonal/>
    </border>
    <border>
      <left style="thin">
        <color indexed="55"/>
      </left>
      <right style="thin">
        <color indexed="55"/>
      </right>
      <top/>
      <bottom/>
      <diagonal/>
    </border>
    <border>
      <left/>
      <right style="medium">
        <color theme="0" tint="-0.249977111117893"/>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indexed="22"/>
      </left>
      <right style="thin">
        <color indexed="22"/>
      </right>
      <top/>
      <bottom style="thin">
        <color indexed="22"/>
      </bottom>
      <diagonal/>
    </border>
    <border>
      <left style="thin">
        <color indexed="22"/>
      </left>
      <right style="medium">
        <color theme="0" tint="-0.249977111117893"/>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medium">
        <color theme="0" tint="-0.249977111117893"/>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right style="medium">
        <color theme="0" tint="-0.249977111117893"/>
      </right>
      <top style="thin">
        <color indexed="22"/>
      </top>
      <bottom style="thin">
        <color indexed="22"/>
      </bottom>
      <diagonal/>
    </border>
    <border>
      <left style="medium">
        <color theme="0" tint="-0.249977111117893"/>
      </left>
      <right style="thin">
        <color indexed="22"/>
      </right>
      <top style="thin">
        <color indexed="22"/>
      </top>
      <bottom style="medium">
        <color theme="0" tint="-0.249977111117893"/>
      </bottom>
      <diagonal/>
    </border>
    <border>
      <left style="thin">
        <color indexed="22"/>
      </left>
      <right style="thin">
        <color indexed="22"/>
      </right>
      <top style="thin">
        <color indexed="22"/>
      </top>
      <bottom style="medium">
        <color theme="0" tint="-0.249977111117893"/>
      </bottom>
      <diagonal/>
    </border>
    <border>
      <left style="thick">
        <color theme="0" tint="-0.34998626667073579"/>
      </left>
      <right/>
      <top/>
      <bottom/>
      <diagonal/>
    </border>
    <border>
      <left style="medium">
        <color theme="0" tint="-0.249977111117893"/>
      </left>
      <right style="medium">
        <color theme="0" tint="-0.249977111117893"/>
      </right>
      <top/>
      <bottom style="medium">
        <color theme="0" tint="-0.249977111117893"/>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style="medium">
        <color theme="0" tint="-0.34998626667073579"/>
      </left>
      <right/>
      <top/>
      <bottom/>
      <diagonal/>
    </border>
    <border>
      <left style="medium">
        <color theme="0" tint="-0.249977111117893"/>
      </left>
      <right style="medium">
        <color theme="0" tint="-0.249977111117893"/>
      </right>
      <top style="medium">
        <color theme="0" tint="-0.249977111117893"/>
      </top>
      <bottom/>
      <diagonal/>
    </border>
    <border>
      <left/>
      <right style="thin">
        <color theme="0" tint="-0.34998626667073579"/>
      </right>
      <top style="medium">
        <color theme="0" tint="-0.34998626667073579"/>
      </top>
      <bottom style="thin">
        <color theme="0" tint="-0.34998626667073579"/>
      </bottom>
      <diagonal/>
    </border>
    <border>
      <left style="medium">
        <color theme="0" tint="-0.34998626667073579"/>
      </left>
      <right/>
      <top/>
      <bottom style="medium">
        <color theme="0" tint="-0.34998626667073579"/>
      </bottom>
      <diagonal/>
    </border>
    <border>
      <left style="medium">
        <color theme="0" tint="-0.249977111117893"/>
      </left>
      <right style="medium">
        <color theme="0" tint="-0.249977111117893"/>
      </right>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249977111117893"/>
      </right>
      <top style="medium">
        <color theme="0" tint="-0.34998626667073579"/>
      </top>
      <bottom/>
      <diagonal/>
    </border>
    <border>
      <left style="medium">
        <color theme="0" tint="-0.249977111117893"/>
      </left>
      <right style="medium">
        <color theme="0" tint="-0.249977111117893"/>
      </right>
      <top style="medium">
        <color theme="0" tint="-0.34998626667073579"/>
      </top>
      <bottom/>
      <diagonal/>
    </border>
    <border>
      <left style="medium">
        <color theme="0" tint="-0.34998626667073579"/>
      </left>
      <right style="medium">
        <color theme="0" tint="-0.249977111117893"/>
      </right>
      <top/>
      <bottom style="medium">
        <color theme="0" tint="-0.34998626667073579"/>
      </bottom>
      <diagonal/>
    </border>
    <border>
      <left style="medium">
        <color theme="0" tint="-0.34998626667073579"/>
      </left>
      <right/>
      <top style="medium">
        <color theme="0" tint="-0.34998626667073579"/>
      </top>
      <bottom/>
      <diagonal/>
    </border>
    <border>
      <left style="medium">
        <color theme="0" tint="-0.34998626667073579"/>
      </left>
      <right style="medium">
        <color theme="0" tint="-0.34998626667073579"/>
      </right>
      <top style="medium">
        <color theme="0" tint="-0.34998626667073579"/>
      </top>
      <bottom/>
      <diagonal/>
    </border>
    <border>
      <left/>
      <right/>
      <top/>
      <bottom style="medium">
        <color theme="0" tint="-0.34998626667073579"/>
      </bottom>
      <diagonal/>
    </border>
    <border>
      <left style="medium">
        <color indexed="64"/>
      </left>
      <right/>
      <top/>
      <bottom/>
      <diagonal/>
    </border>
    <border>
      <left/>
      <right style="medium">
        <color indexed="64"/>
      </right>
      <top/>
      <bottom/>
      <diagonal/>
    </border>
    <border>
      <left style="medium">
        <color indexed="64"/>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indexed="64"/>
      </right>
      <top style="medium">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indexed="64"/>
      </right>
      <top style="thin">
        <color theme="0" tint="-0.34998626667073579"/>
      </top>
      <bottom style="medium">
        <color theme="0" tint="-0.34998626667073579"/>
      </bottom>
      <diagonal/>
    </border>
    <border>
      <left style="medium">
        <color indexed="64"/>
      </left>
      <right/>
      <top style="medium">
        <color theme="0" tint="-0.34998626667073579"/>
      </top>
      <bottom/>
      <diagonal/>
    </border>
    <border>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indexed="22"/>
      </left>
      <right style="medium">
        <color theme="0" tint="-0.249977111117893"/>
      </right>
      <top style="thin">
        <color indexed="22"/>
      </top>
      <bottom style="thin">
        <color theme="2" tint="-0.249977111117893"/>
      </bottom>
      <diagonal/>
    </border>
  </borders>
  <cellStyleXfs count="1">
    <xf numFmtId="3" fontId="0" fillId="0" borderId="0" applyNumberFormat="0" applyFont="0" applyBorder="0" applyAlignment="0" applyProtection="0"/>
  </cellStyleXfs>
  <cellXfs count="110">
    <xf numFmtId="0" fontId="0" fillId="0" borderId="0" xfId="0" applyNumberFormat="1"/>
    <xf numFmtId="3" fontId="0" fillId="0" borderId="1" xfId="0" applyBorder="1"/>
    <xf numFmtId="3" fontId="2" fillId="0" borderId="0" xfId="0" applyFont="1" applyProtection="1"/>
    <xf numFmtId="3" fontId="2" fillId="0" borderId="4" xfId="0" applyFont="1" applyBorder="1" applyProtection="1"/>
    <xf numFmtId="3" fontId="2" fillId="0" borderId="0" xfId="0" applyFont="1" applyAlignment="1" applyProtection="1">
      <alignment vertical="center"/>
    </xf>
    <xf numFmtId="0" fontId="4" fillId="3" borderId="10" xfId="0" applyNumberFormat="1" applyFont="1" applyFill="1" applyBorder="1" applyAlignment="1" applyProtection="1">
      <alignment horizontal="left" vertical="center"/>
    </xf>
    <xf numFmtId="41" fontId="4" fillId="3" borderId="11" xfId="0" applyNumberFormat="1" applyFont="1" applyFill="1" applyBorder="1" applyAlignment="1" applyProtection="1">
      <alignment horizontal="left" vertical="center"/>
    </xf>
    <xf numFmtId="164" fontId="4" fillId="3" borderId="12" xfId="0" applyNumberFormat="1" applyFont="1" applyFill="1" applyBorder="1" applyAlignment="1" applyProtection="1">
      <alignment horizontal="right" vertical="center"/>
    </xf>
    <xf numFmtId="3" fontId="4" fillId="0" borderId="0" xfId="0" applyFont="1" applyAlignment="1" applyProtection="1">
      <alignment vertical="center"/>
    </xf>
    <xf numFmtId="0" fontId="4" fillId="3" borderId="13" xfId="0" applyNumberFormat="1" applyFont="1" applyFill="1" applyBorder="1" applyAlignment="1" applyProtection="1">
      <alignment horizontal="left" vertical="center"/>
    </xf>
    <xf numFmtId="164" fontId="4" fillId="3" borderId="15" xfId="0" applyNumberFormat="1" applyFont="1" applyFill="1" applyBorder="1" applyAlignment="1" applyProtection="1">
      <alignment horizontal="right" vertical="center"/>
    </xf>
    <xf numFmtId="0" fontId="4" fillId="3" borderId="16" xfId="0" applyNumberFormat="1" applyFont="1" applyFill="1" applyBorder="1" applyAlignment="1" applyProtection="1">
      <alignment horizontal="left" vertical="center"/>
    </xf>
    <xf numFmtId="164" fontId="4" fillId="3" borderId="18" xfId="0" applyNumberFormat="1" applyFont="1" applyFill="1" applyBorder="1" applyAlignment="1" applyProtection="1">
      <alignment horizontal="right" vertical="center"/>
    </xf>
    <xf numFmtId="3" fontId="5" fillId="0" borderId="0" xfId="0" applyFont="1" applyAlignment="1" applyProtection="1">
      <alignment vertical="center"/>
    </xf>
    <xf numFmtId="0" fontId="4" fillId="4" borderId="16" xfId="0" applyNumberFormat="1" applyFont="1" applyFill="1" applyBorder="1" applyAlignment="1" applyProtection="1">
      <alignment horizontal="left" vertical="center"/>
    </xf>
    <xf numFmtId="41" fontId="4" fillId="5" borderId="19" xfId="0" applyNumberFormat="1" applyFont="1" applyFill="1" applyBorder="1" applyAlignment="1" applyProtection="1">
      <alignment horizontal="left" vertical="center"/>
    </xf>
    <xf numFmtId="41" fontId="4" fillId="0" borderId="19" xfId="0" applyNumberFormat="1" applyFont="1" applyFill="1" applyBorder="1" applyAlignment="1" applyProtection="1">
      <alignment horizontal="left" vertical="center"/>
      <protection locked="0"/>
    </xf>
    <xf numFmtId="41" fontId="4" fillId="0" borderId="21" xfId="0" applyNumberFormat="1" applyFont="1" applyFill="1" applyBorder="1" applyAlignment="1" applyProtection="1">
      <alignment horizontal="left" vertical="center"/>
      <protection locked="0"/>
    </xf>
    <xf numFmtId="41" fontId="6" fillId="0" borderId="21" xfId="0" applyNumberFormat="1" applyFont="1" applyFill="1" applyBorder="1" applyAlignment="1" applyProtection="1">
      <alignment horizontal="left" vertical="center"/>
      <protection locked="0"/>
    </xf>
    <xf numFmtId="3" fontId="4" fillId="0" borderId="0" xfId="0" applyFont="1" applyBorder="1" applyAlignment="1" applyProtection="1">
      <alignment vertical="center"/>
    </xf>
    <xf numFmtId="0" fontId="7" fillId="6" borderId="7" xfId="0" applyNumberFormat="1" applyFont="1" applyFill="1" applyBorder="1" applyAlignment="1" applyProtection="1">
      <alignment horizontal="left" vertical="center"/>
    </xf>
    <xf numFmtId="0" fontId="7" fillId="6" borderId="23" xfId="0" applyNumberFormat="1" applyFont="1" applyFill="1" applyBorder="1" applyAlignment="1" applyProtection="1">
      <alignment horizontal="center" vertical="center"/>
    </xf>
    <xf numFmtId="0" fontId="7" fillId="6" borderId="24" xfId="0" applyNumberFormat="1" applyFont="1" applyFill="1" applyBorder="1" applyAlignment="1" applyProtection="1">
      <alignment horizontal="center" vertical="center"/>
    </xf>
    <xf numFmtId="0" fontId="4" fillId="7" borderId="25" xfId="0" applyNumberFormat="1" applyFont="1" applyFill="1" applyBorder="1" applyAlignment="1" applyProtection="1">
      <alignment horizontal="left" vertical="center"/>
    </xf>
    <xf numFmtId="3" fontId="2" fillId="0" borderId="0" xfId="0" applyFont="1" applyAlignment="1" applyProtection="1">
      <alignment horizontal="left"/>
    </xf>
    <xf numFmtId="3" fontId="2" fillId="0" borderId="0" xfId="0" applyFont="1" applyBorder="1" applyProtection="1"/>
    <xf numFmtId="3" fontId="2" fillId="0" borderId="27" xfId="0" applyFont="1" applyBorder="1" applyProtection="1"/>
    <xf numFmtId="0" fontId="9"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wrapText="1"/>
    </xf>
    <xf numFmtId="0" fontId="3" fillId="2" borderId="28" xfId="0" applyNumberFormat="1" applyFont="1" applyFill="1" applyBorder="1" applyAlignment="1" applyProtection="1">
      <alignment horizontal="left" vertical="center"/>
    </xf>
    <xf numFmtId="0" fontId="7" fillId="2" borderId="0" xfId="0" applyNumberFormat="1" applyFont="1" applyFill="1" applyBorder="1" applyAlignment="1" applyProtection="1">
      <alignment horizontal="right" vertical="center"/>
    </xf>
    <xf numFmtId="3" fontId="0" fillId="8" borderId="0" xfId="0" applyFill="1" applyBorder="1"/>
    <xf numFmtId="3" fontId="0" fillId="8" borderId="0" xfId="0" applyFill="1"/>
    <xf numFmtId="3" fontId="0" fillId="0" borderId="0" xfId="0"/>
    <xf numFmtId="0" fontId="3" fillId="2" borderId="41" xfId="0" applyNumberFormat="1" applyFont="1" applyFill="1" applyBorder="1" applyAlignment="1" applyProtection="1">
      <alignment horizontal="left" vertical="center"/>
    </xf>
    <xf numFmtId="0" fontId="7" fillId="2" borderId="41" xfId="0" applyNumberFormat="1" applyFont="1" applyFill="1" applyBorder="1" applyAlignment="1" applyProtection="1">
      <alignment horizontal="right" vertical="center"/>
    </xf>
    <xf numFmtId="164" fontId="4" fillId="4" borderId="20" xfId="0" applyNumberFormat="1" applyFont="1" applyFill="1" applyBorder="1" applyAlignment="1" applyProtection="1">
      <alignment horizontal="right" vertical="center"/>
    </xf>
    <xf numFmtId="164" fontId="4" fillId="4" borderId="22" xfId="0" applyNumberFormat="1" applyFont="1" applyFill="1" applyBorder="1" applyAlignment="1" applyProtection="1">
      <alignment horizontal="right" vertical="center"/>
    </xf>
    <xf numFmtId="164" fontId="4" fillId="4" borderId="57" xfId="0" applyNumberFormat="1" applyFont="1" applyFill="1" applyBorder="1" applyAlignment="1" applyProtection="1">
      <alignment horizontal="right" vertical="center"/>
    </xf>
    <xf numFmtId="10" fontId="4" fillId="3" borderId="11" xfId="0" applyNumberFormat="1" applyFont="1" applyFill="1" applyBorder="1" applyAlignment="1" applyProtection="1">
      <alignment horizontal="right" vertical="center"/>
    </xf>
    <xf numFmtId="10" fontId="4" fillId="3" borderId="14" xfId="0" applyNumberFormat="1" applyFont="1" applyFill="1" applyBorder="1" applyAlignment="1" applyProtection="1">
      <alignment horizontal="right" vertical="center"/>
    </xf>
    <xf numFmtId="10" fontId="4" fillId="3" borderId="17" xfId="0" applyNumberFormat="1" applyFont="1" applyFill="1" applyBorder="1" applyAlignment="1" applyProtection="1">
      <alignment horizontal="right" vertical="center"/>
    </xf>
    <xf numFmtId="165" fontId="4" fillId="3" borderId="11" xfId="0" applyNumberFormat="1" applyFont="1" applyFill="1" applyBorder="1" applyAlignment="1" applyProtection="1">
      <alignment horizontal="right" vertical="center"/>
    </xf>
    <xf numFmtId="165" fontId="4" fillId="3" borderId="14" xfId="0" applyNumberFormat="1" applyFont="1" applyFill="1" applyBorder="1" applyAlignment="1" applyProtection="1">
      <alignment horizontal="right" vertical="center"/>
    </xf>
    <xf numFmtId="165" fontId="4" fillId="3" borderId="17" xfId="0" applyNumberFormat="1" applyFont="1" applyFill="1" applyBorder="1" applyAlignment="1" applyProtection="1">
      <alignment horizontal="right" vertical="center"/>
    </xf>
    <xf numFmtId="165" fontId="4" fillId="4" borderId="19" xfId="0" applyNumberFormat="1" applyFont="1" applyFill="1" applyBorder="1" applyAlignment="1" applyProtection="1">
      <alignment horizontal="right" vertical="center"/>
    </xf>
    <xf numFmtId="165" fontId="4" fillId="4" borderId="21" xfId="0" applyNumberFormat="1" applyFont="1" applyFill="1" applyBorder="1" applyAlignment="1" applyProtection="1">
      <alignment horizontal="right" vertical="center"/>
    </xf>
    <xf numFmtId="0" fontId="3" fillId="11" borderId="7" xfId="0" applyNumberFormat="1" applyFont="1" applyFill="1" applyBorder="1" applyAlignment="1" applyProtection="1">
      <alignment horizontal="left" vertical="center"/>
    </xf>
    <xf numFmtId="0" fontId="3" fillId="11" borderId="8" xfId="0" applyNumberFormat="1" applyFont="1" applyFill="1" applyBorder="1" applyAlignment="1" applyProtection="1">
      <alignment horizontal="center" vertical="center"/>
    </xf>
    <xf numFmtId="0" fontId="3" fillId="11" borderId="9" xfId="0" applyNumberFormat="1" applyFont="1" applyFill="1" applyBorder="1" applyAlignment="1" applyProtection="1">
      <alignment horizontal="center" vertical="center"/>
    </xf>
    <xf numFmtId="0" fontId="5" fillId="12" borderId="9" xfId="0" applyNumberFormat="1" applyFont="1" applyFill="1" applyBorder="1" applyAlignment="1" applyProtection="1">
      <alignment horizontal="center" vertical="center"/>
    </xf>
    <xf numFmtId="41" fontId="5" fillId="12" borderId="9" xfId="0" applyNumberFormat="1" applyFont="1" applyFill="1" applyBorder="1" applyAlignment="1" applyProtection="1">
      <alignment horizontal="center" vertical="center"/>
    </xf>
    <xf numFmtId="165" fontId="5" fillId="12" borderId="9" xfId="0" applyNumberFormat="1" applyFont="1" applyFill="1" applyBorder="1" applyAlignment="1" applyProtection="1">
      <alignment horizontal="center" vertical="center"/>
    </xf>
    <xf numFmtId="0" fontId="5" fillId="12" borderId="16" xfId="0" applyNumberFormat="1" applyFont="1" applyFill="1" applyBorder="1" applyAlignment="1" applyProtection="1">
      <alignment horizontal="left" vertical="center"/>
    </xf>
    <xf numFmtId="41" fontId="5" fillId="12" borderId="0" xfId="0" applyNumberFormat="1" applyFont="1" applyFill="1" applyBorder="1" applyAlignment="1" applyProtection="1">
      <alignment horizontal="left" vertical="center"/>
    </xf>
    <xf numFmtId="0" fontId="3" fillId="12" borderId="9" xfId="0" applyNumberFormat="1" applyFont="1" applyFill="1" applyBorder="1" applyAlignment="1" applyProtection="1">
      <alignment horizontal="center" vertical="center"/>
    </xf>
    <xf numFmtId="165" fontId="5" fillId="12" borderId="0" xfId="0" applyNumberFormat="1" applyFont="1" applyFill="1" applyBorder="1" applyAlignment="1" applyProtection="1">
      <alignment horizontal="center" vertical="center"/>
    </xf>
    <xf numFmtId="42" fontId="8" fillId="3" borderId="26" xfId="0" applyNumberFormat="1" applyFont="1" applyFill="1" applyBorder="1" applyAlignment="1" applyProtection="1">
      <alignment horizontal="left" vertical="center"/>
    </xf>
    <xf numFmtId="3" fontId="0" fillId="0" borderId="47" xfId="0" applyBorder="1" applyAlignment="1" applyProtection="1">
      <alignment horizontal="center"/>
      <protection locked="0"/>
    </xf>
    <xf numFmtId="3" fontId="0" fillId="0" borderId="14" xfId="0" applyBorder="1" applyAlignment="1" applyProtection="1">
      <alignment horizontal="center"/>
      <protection locked="0"/>
    </xf>
    <xf numFmtId="3" fontId="0" fillId="0" borderId="48" xfId="0" applyBorder="1" applyAlignment="1" applyProtection="1">
      <alignment horizontal="center"/>
      <protection locked="0"/>
    </xf>
    <xf numFmtId="3" fontId="0" fillId="0" borderId="54" xfId="0" applyBorder="1" applyAlignment="1" applyProtection="1">
      <alignment horizontal="center"/>
      <protection locked="0"/>
    </xf>
    <xf numFmtId="3" fontId="0" fillId="0" borderId="55" xfId="0" applyBorder="1" applyAlignment="1" applyProtection="1">
      <alignment horizontal="center"/>
      <protection locked="0"/>
    </xf>
    <xf numFmtId="3" fontId="0" fillId="0" borderId="56" xfId="0" applyBorder="1" applyAlignment="1" applyProtection="1">
      <alignment horizontal="center"/>
      <protection locked="0"/>
    </xf>
    <xf numFmtId="3" fontId="0" fillId="0" borderId="49" xfId="0" applyBorder="1" applyAlignment="1" applyProtection="1">
      <alignment horizontal="center"/>
      <protection locked="0"/>
    </xf>
    <xf numFmtId="3" fontId="0" fillId="0" borderId="17" xfId="0" applyBorder="1" applyAlignment="1" applyProtection="1">
      <alignment horizontal="center"/>
      <protection locked="0"/>
    </xf>
    <xf numFmtId="3" fontId="0" fillId="0" borderId="50" xfId="0" applyBorder="1" applyAlignment="1" applyProtection="1">
      <alignment horizontal="center"/>
      <protection locked="0"/>
    </xf>
    <xf numFmtId="0" fontId="11" fillId="10" borderId="51" xfId="0" applyNumberFormat="1" applyFont="1" applyFill="1" applyBorder="1" applyAlignment="1" applyProtection="1">
      <alignment horizontal="center"/>
    </xf>
    <xf numFmtId="0" fontId="11" fillId="10" borderId="52" xfId="0" applyNumberFormat="1" applyFont="1" applyFill="1" applyBorder="1" applyAlignment="1" applyProtection="1">
      <alignment horizontal="center"/>
    </xf>
    <xf numFmtId="0" fontId="11" fillId="10" borderId="53" xfId="0" applyNumberFormat="1" applyFont="1" applyFill="1" applyBorder="1" applyAlignment="1" applyProtection="1">
      <alignment horizontal="center"/>
    </xf>
    <xf numFmtId="0" fontId="7" fillId="2" borderId="43"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0" fontId="7" fillId="2" borderId="44" xfId="0" applyNumberFormat="1" applyFont="1" applyFill="1" applyBorder="1" applyAlignment="1" applyProtection="1">
      <alignment horizontal="center" vertical="center" wrapText="1"/>
    </xf>
    <xf numFmtId="3" fontId="0" fillId="0" borderId="45" xfId="0" applyBorder="1" applyAlignment="1" applyProtection="1">
      <alignment horizontal="center"/>
      <protection locked="0"/>
    </xf>
    <xf numFmtId="3" fontId="0" fillId="0" borderId="11" xfId="0" applyBorder="1" applyAlignment="1" applyProtection="1">
      <alignment horizontal="center"/>
      <protection locked="0"/>
    </xf>
    <xf numFmtId="3" fontId="0" fillId="0" borderId="46" xfId="0" applyBorder="1" applyAlignment="1" applyProtection="1">
      <alignment horizontal="center"/>
      <protection locked="0"/>
    </xf>
    <xf numFmtId="0" fontId="1"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3" fontId="1" fillId="0" borderId="5"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alignment horizontal="center" vertical="center" wrapText="1"/>
    </xf>
    <xf numFmtId="0" fontId="11" fillId="10" borderId="43" xfId="0" applyNumberFormat="1" applyFont="1" applyFill="1" applyBorder="1" applyAlignment="1" applyProtection="1">
      <alignment horizontal="center"/>
    </xf>
    <xf numFmtId="0" fontId="11" fillId="10" borderId="0" xfId="0" applyNumberFormat="1" applyFont="1" applyFill="1" applyBorder="1" applyAlignment="1" applyProtection="1">
      <alignment horizontal="center"/>
    </xf>
    <xf numFmtId="0" fontId="11" fillId="10" borderId="44" xfId="0" applyNumberFormat="1" applyFont="1" applyFill="1" applyBorder="1" applyAlignment="1" applyProtection="1">
      <alignment horizontal="center"/>
    </xf>
    <xf numFmtId="0" fontId="3" fillId="2" borderId="0" xfId="0" applyNumberFormat="1" applyFont="1" applyFill="1" applyBorder="1" applyAlignment="1" applyProtection="1">
      <alignment horizontal="center" vertical="center" wrapText="1"/>
    </xf>
    <xf numFmtId="0" fontId="3" fillId="2" borderId="44" xfId="0" applyNumberFormat="1" applyFont="1" applyFill="1" applyBorder="1" applyAlignment="1" applyProtection="1">
      <alignment horizontal="center" vertical="center" wrapText="1"/>
    </xf>
    <xf numFmtId="0" fontId="2" fillId="4" borderId="40" xfId="0" applyNumberFormat="1" applyFont="1" applyFill="1" applyBorder="1" applyAlignment="1" applyProtection="1">
      <alignment horizontal="left" vertical="center"/>
    </xf>
    <xf numFmtId="0" fontId="2" fillId="4" borderId="34" xfId="0" applyNumberFormat="1" applyFont="1" applyFill="1" applyBorder="1" applyAlignment="1" applyProtection="1">
      <alignment horizontal="left" vertical="center"/>
    </xf>
    <xf numFmtId="42" fontId="2" fillId="4" borderId="32" xfId="0" applyNumberFormat="1" applyFont="1" applyFill="1" applyBorder="1" applyAlignment="1" applyProtection="1">
      <alignment horizontal="center" vertical="center"/>
    </xf>
    <xf numFmtId="42" fontId="2" fillId="4" borderId="35" xfId="0" applyNumberFormat="1" applyFont="1" applyFill="1" applyBorder="1" applyAlignment="1" applyProtection="1">
      <alignment horizontal="center" vertical="center"/>
    </xf>
    <xf numFmtId="3" fontId="0" fillId="0" borderId="33" xfId="0" applyBorder="1" applyAlignment="1" applyProtection="1">
      <alignment horizontal="center"/>
      <protection locked="0"/>
    </xf>
    <xf numFmtId="3" fontId="0" fillId="0" borderId="12" xfId="0" applyBorder="1" applyAlignment="1" applyProtection="1">
      <alignment horizontal="center"/>
      <protection locked="0"/>
    </xf>
    <xf numFmtId="3" fontId="0" fillId="0" borderId="36" xfId="0" applyBorder="1" applyAlignment="1" applyProtection="1">
      <alignment horizontal="center"/>
      <protection locked="0"/>
    </xf>
    <xf numFmtId="3" fontId="0" fillId="0" borderId="15" xfId="0" applyBorder="1" applyAlignment="1" applyProtection="1">
      <alignment horizontal="center"/>
      <protection locked="0"/>
    </xf>
    <xf numFmtId="42" fontId="2" fillId="4" borderId="38" xfId="0" applyNumberFormat="1" applyFont="1" applyFill="1" applyBorder="1" applyAlignment="1" applyProtection="1">
      <alignment horizontal="center" vertical="center"/>
    </xf>
    <xf numFmtId="0" fontId="2" fillId="4" borderId="31" xfId="0" applyNumberFormat="1" applyFont="1" applyFill="1" applyBorder="1" applyAlignment="1" applyProtection="1">
      <alignment horizontal="left" vertical="center"/>
    </xf>
    <xf numFmtId="0" fontId="2" fillId="4" borderId="37" xfId="0" applyNumberFormat="1" applyFont="1" applyFill="1" applyBorder="1" applyAlignment="1" applyProtection="1">
      <alignment horizontal="left" vertical="center"/>
    </xf>
    <xf numFmtId="0" fontId="2" fillId="4" borderId="39" xfId="0" applyNumberFormat="1" applyFont="1" applyFill="1" applyBorder="1" applyAlignment="1" applyProtection="1">
      <alignment horizontal="left" vertical="center"/>
    </xf>
    <xf numFmtId="3" fontId="10" fillId="9" borderId="31" xfId="0" applyFont="1" applyFill="1" applyBorder="1" applyAlignment="1" applyProtection="1">
      <alignment horizontal="left"/>
    </xf>
    <xf numFmtId="3" fontId="10" fillId="9" borderId="0" xfId="0" applyFont="1" applyFill="1" applyBorder="1" applyAlignment="1" applyProtection="1">
      <alignment horizontal="left"/>
    </xf>
    <xf numFmtId="0" fontId="3" fillId="2" borderId="34" xfId="0" applyNumberFormat="1" applyFont="1" applyFill="1" applyBorder="1" applyAlignment="1" applyProtection="1">
      <alignment horizontal="center" vertical="center"/>
    </xf>
    <xf numFmtId="0" fontId="3" fillId="2" borderId="42"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3" fontId="9" fillId="0" borderId="4" xfId="0" applyNumberFormat="1" applyFont="1" applyFill="1" applyBorder="1" applyAlignment="1" applyProtection="1">
      <alignment horizontal="center" vertical="center" wrapText="1"/>
    </xf>
    <xf numFmtId="3" fontId="9" fillId="0" borderId="5" xfId="0" applyNumberFormat="1" applyFont="1" applyFill="1" applyBorder="1" applyAlignment="1" applyProtection="1">
      <alignment horizontal="center" vertical="center" wrapText="1"/>
    </xf>
    <xf numFmtId="3" fontId="9" fillId="0" borderId="6" xfId="0" applyNumberFormat="1" applyFont="1" applyFill="1" applyBorder="1" applyAlignment="1" applyProtection="1">
      <alignment horizontal="center" vertical="center" wrapText="1"/>
    </xf>
    <xf numFmtId="0" fontId="3" fillId="2" borderId="29" xfId="0" applyNumberFormat="1" applyFont="1" applyFill="1" applyBorder="1" applyAlignment="1" applyProtection="1">
      <alignment horizontal="center" vertical="center"/>
    </xf>
    <xf numFmtId="0" fontId="3" fillId="2" borderId="30" xfId="0" applyNumberFormat="1" applyFont="1" applyFill="1" applyBorder="1" applyAlignment="1" applyProtection="1">
      <alignment horizontal="center" vertical="center"/>
    </xf>
  </cellXfs>
  <cellStyles count="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n-US"/>
              <a:t>2013 ACTUALS vs 2015 BUDGET</a:t>
            </a:r>
          </a:p>
        </c:rich>
      </c:tx>
      <c:overlay val="0"/>
    </c:title>
    <c:autoTitleDeleted val="0"/>
    <c:plotArea>
      <c:layout/>
      <c:barChart>
        <c:barDir val="col"/>
        <c:grouping val="clustered"/>
        <c:varyColors val="0"/>
        <c:ser>
          <c:idx val="0"/>
          <c:order val="0"/>
          <c:tx>
            <c:v>2013 Actuals</c:v>
          </c:tx>
          <c:invertIfNegative val="0"/>
          <c:cat>
            <c:strRef>
              <c:f>Budget!$A$9:$A$47</c:f>
              <c:strCache>
                <c:ptCount val="39"/>
                <c:pt idx="0">
                  <c:v>Alarm System</c:v>
                </c:pt>
                <c:pt idx="1">
                  <c:v>Vehicle</c:v>
                </c:pt>
                <c:pt idx="2">
                  <c:v>Audit Fee</c:v>
                </c:pt>
                <c:pt idx="3">
                  <c:v>Bank Charges</c:v>
                </c:pt>
                <c:pt idx="4">
                  <c:v>Building Maintenance</c:v>
                </c:pt>
                <c:pt idx="5">
                  <c:v>Charitable Giving</c:v>
                </c:pt>
                <c:pt idx="6">
                  <c:v>Committee Meeting</c:v>
                </c:pt>
                <c:pt idx="7">
                  <c:v>Continuing Education</c:v>
                </c:pt>
                <c:pt idx="8">
                  <c:v>Contract Labor</c:v>
                </c:pt>
                <c:pt idx="9">
                  <c:v>Convention Attendance</c:v>
                </c:pt>
                <c:pt idx="10">
                  <c:v>Dues &amp; Subscriptions</c:v>
                </c:pt>
                <c:pt idx="11">
                  <c:v>Grounds Maintenance</c:v>
                </c:pt>
                <c:pt idx="12">
                  <c:v>Health Insurance</c:v>
                </c:pt>
                <c:pt idx="13">
                  <c:v>Insurance - Life, Disability</c:v>
                </c:pt>
                <c:pt idx="14">
                  <c:v>Interest Expense</c:v>
                </c:pt>
                <c:pt idx="15">
                  <c:v>Internet &amp; Website</c:v>
                </c:pt>
                <c:pt idx="16">
                  <c:v>IT Support</c:v>
                </c:pt>
                <c:pt idx="17">
                  <c:v>Kitchen Supplies</c:v>
                </c:pt>
                <c:pt idx="18">
                  <c:v>Maintenance</c:v>
                </c:pt>
                <c:pt idx="19">
                  <c:v>Materials</c:v>
                </c:pt>
                <c:pt idx="20">
                  <c:v>Meals</c:v>
                </c:pt>
                <c:pt idx="21">
                  <c:v>Office Supplies</c:v>
                </c:pt>
                <c:pt idx="22">
                  <c:v>Payroll Taxes</c:v>
                </c:pt>
                <c:pt idx="23">
                  <c:v>Pension</c:v>
                </c:pt>
                <c:pt idx="24">
                  <c:v>Postage</c:v>
                </c:pt>
                <c:pt idx="25">
                  <c:v>Printing &amp; Copying</c:v>
                </c:pt>
                <c:pt idx="26">
                  <c:v>Professional Serv (Atty,CPA)</c:v>
                </c:pt>
                <c:pt idx="27">
                  <c:v>Property &amp; Casualty Ins</c:v>
                </c:pt>
                <c:pt idx="28">
                  <c:v>Rent</c:v>
                </c:pt>
                <c:pt idx="29">
                  <c:v>Repairs &amp; Services</c:v>
                </c:pt>
                <c:pt idx="30">
                  <c:v>Salaries -  Lay Staff</c:v>
                </c:pt>
                <c:pt idx="31">
                  <c:v>Salaries - Staff Clergy</c:v>
                </c:pt>
                <c:pt idx="32">
                  <c:v>Scholarships</c:v>
                </c:pt>
                <c:pt idx="33">
                  <c:v>Telephone</c:v>
                </c:pt>
                <c:pt idx="34">
                  <c:v>Travel - Employees</c:v>
                </c:pt>
                <c:pt idx="35">
                  <c:v>Utilities - Electric</c:v>
                </c:pt>
                <c:pt idx="36">
                  <c:v>Utilities - Gas</c:v>
                </c:pt>
                <c:pt idx="37">
                  <c:v>Utilities - Trash</c:v>
                </c:pt>
                <c:pt idx="38">
                  <c:v>Utilities - Water &amp; Sewer</c:v>
                </c:pt>
              </c:strCache>
            </c:strRef>
          </c:cat>
          <c:val>
            <c:numRef>
              <c:f>Budget!$B$9:$B$47</c:f>
              <c:numCache>
                <c:formatCode>_(* #,##0_);_(* \(#,##0\);_(* "-"_);_(@_)</c:formatCode>
                <c:ptCount val="39"/>
              </c:numCache>
            </c:numRef>
          </c:val>
        </c:ser>
        <c:ser>
          <c:idx val="1"/>
          <c:order val="1"/>
          <c:tx>
            <c:v>2015 Budget</c:v>
          </c:tx>
          <c:spPr>
            <a:solidFill>
              <a:schemeClr val="accent2">
                <a:lumMod val="50000"/>
              </a:schemeClr>
            </a:solidFill>
          </c:spPr>
          <c:invertIfNegative val="0"/>
          <c:cat>
            <c:strRef>
              <c:f>Budget!$A$9:$A$47</c:f>
              <c:strCache>
                <c:ptCount val="39"/>
                <c:pt idx="0">
                  <c:v>Alarm System</c:v>
                </c:pt>
                <c:pt idx="1">
                  <c:v>Vehicle</c:v>
                </c:pt>
                <c:pt idx="2">
                  <c:v>Audit Fee</c:v>
                </c:pt>
                <c:pt idx="3">
                  <c:v>Bank Charges</c:v>
                </c:pt>
                <c:pt idx="4">
                  <c:v>Building Maintenance</c:v>
                </c:pt>
                <c:pt idx="5">
                  <c:v>Charitable Giving</c:v>
                </c:pt>
                <c:pt idx="6">
                  <c:v>Committee Meeting</c:v>
                </c:pt>
                <c:pt idx="7">
                  <c:v>Continuing Education</c:v>
                </c:pt>
                <c:pt idx="8">
                  <c:v>Contract Labor</c:v>
                </c:pt>
                <c:pt idx="9">
                  <c:v>Convention Attendance</c:v>
                </c:pt>
                <c:pt idx="10">
                  <c:v>Dues &amp; Subscriptions</c:v>
                </c:pt>
                <c:pt idx="11">
                  <c:v>Grounds Maintenance</c:v>
                </c:pt>
                <c:pt idx="12">
                  <c:v>Health Insurance</c:v>
                </c:pt>
                <c:pt idx="13">
                  <c:v>Insurance - Life, Disability</c:v>
                </c:pt>
                <c:pt idx="14">
                  <c:v>Interest Expense</c:v>
                </c:pt>
                <c:pt idx="15">
                  <c:v>Internet &amp; Website</c:v>
                </c:pt>
                <c:pt idx="16">
                  <c:v>IT Support</c:v>
                </c:pt>
                <c:pt idx="17">
                  <c:v>Kitchen Supplies</c:v>
                </c:pt>
                <c:pt idx="18">
                  <c:v>Maintenance</c:v>
                </c:pt>
                <c:pt idx="19">
                  <c:v>Materials</c:v>
                </c:pt>
                <c:pt idx="20">
                  <c:v>Meals</c:v>
                </c:pt>
                <c:pt idx="21">
                  <c:v>Office Supplies</c:v>
                </c:pt>
                <c:pt idx="22">
                  <c:v>Payroll Taxes</c:v>
                </c:pt>
                <c:pt idx="23">
                  <c:v>Pension</c:v>
                </c:pt>
                <c:pt idx="24">
                  <c:v>Postage</c:v>
                </c:pt>
                <c:pt idx="25">
                  <c:v>Printing &amp; Copying</c:v>
                </c:pt>
                <c:pt idx="26">
                  <c:v>Professional Serv (Atty,CPA)</c:v>
                </c:pt>
                <c:pt idx="27">
                  <c:v>Property &amp; Casualty Ins</c:v>
                </c:pt>
                <c:pt idx="28">
                  <c:v>Rent</c:v>
                </c:pt>
                <c:pt idx="29">
                  <c:v>Repairs &amp; Services</c:v>
                </c:pt>
                <c:pt idx="30">
                  <c:v>Salaries -  Lay Staff</c:v>
                </c:pt>
                <c:pt idx="31">
                  <c:v>Salaries - Staff Clergy</c:v>
                </c:pt>
                <c:pt idx="32">
                  <c:v>Scholarships</c:v>
                </c:pt>
                <c:pt idx="33">
                  <c:v>Telephone</c:v>
                </c:pt>
                <c:pt idx="34">
                  <c:v>Travel - Employees</c:v>
                </c:pt>
                <c:pt idx="35">
                  <c:v>Utilities - Electric</c:v>
                </c:pt>
                <c:pt idx="36">
                  <c:v>Utilities - Gas</c:v>
                </c:pt>
                <c:pt idx="37">
                  <c:v>Utilities - Trash</c:v>
                </c:pt>
                <c:pt idx="38">
                  <c:v>Utilities - Water &amp; Sewer</c:v>
                </c:pt>
              </c:strCache>
            </c:strRef>
          </c:cat>
          <c:val>
            <c:numRef>
              <c:f>Budget!$C$9:$C$47</c:f>
              <c:numCache>
                <c:formatCode>_(* #,##0_);_(* \(#,##0\);_(* "-"_);_(@_)</c:formatCode>
                <c:ptCount val="39"/>
              </c:numCache>
            </c:numRef>
          </c:val>
        </c:ser>
        <c:dLbls>
          <c:showLegendKey val="0"/>
          <c:showVal val="0"/>
          <c:showCatName val="0"/>
          <c:showSerName val="0"/>
          <c:showPercent val="0"/>
          <c:showBubbleSize val="0"/>
        </c:dLbls>
        <c:gapWidth val="75"/>
        <c:overlap val="-25"/>
        <c:axId val="198934568"/>
        <c:axId val="341368376"/>
      </c:barChart>
      <c:catAx>
        <c:axId val="198934568"/>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341368376"/>
        <c:crosses val="autoZero"/>
        <c:auto val="1"/>
        <c:lblAlgn val="ctr"/>
        <c:lblOffset val="100"/>
        <c:noMultiLvlLbl val="0"/>
      </c:catAx>
      <c:valAx>
        <c:axId val="341368376"/>
        <c:scaling>
          <c:orientation val="minMax"/>
        </c:scaling>
        <c:delete val="0"/>
        <c:axPos val="l"/>
        <c:majorGridlines/>
        <c:numFmt formatCode="_(&quot;$&quot;* #,##0_);_(&quot;$&quot;* \(#,##0\);_(&quot;$&quot;* &quot;-&quot;_);_(@_)" sourceLinked="0"/>
        <c:majorTickMark val="none"/>
        <c:minorTickMark val="none"/>
        <c:tickLblPos val="nextTo"/>
        <c:crossAx val="198934568"/>
        <c:crosses val="autoZero"/>
        <c:crossBetween val="between"/>
      </c:valAx>
      <c:spPr>
        <a:solidFill>
          <a:schemeClr val="bg1">
            <a:lumMod val="50000"/>
          </a:schemeClr>
        </a:solidFill>
      </c:spPr>
    </c:plotArea>
    <c:legend>
      <c:legendPos val="b"/>
      <c:overlay val="0"/>
    </c:legend>
    <c:plotVisOnly val="1"/>
    <c:dispBlanksAs val="gap"/>
    <c:showDLblsOverMax val="0"/>
  </c:chart>
  <c:spPr>
    <a:solidFill>
      <a:schemeClr val="tx2">
        <a:lumMod val="75000"/>
      </a:schemeClr>
    </a:solidFill>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142875</xdr:colOff>
      <xdr:row>0</xdr:row>
      <xdr:rowOff>66675</xdr:rowOff>
    </xdr:to>
    <xdr:sp macro="" textlink="">
      <xdr:nvSpPr>
        <xdr:cNvPr id="2" name="HideTemplatePointer"/>
        <xdr:cNvSpPr>
          <a:spLocks noChangeArrowheads="1"/>
        </xdr:cNvSpPr>
      </xdr:nvSpPr>
      <xdr:spPr bwMode="auto">
        <a:xfrm>
          <a:off x="144780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1</xdr:rowOff>
    </xdr:from>
    <xdr:to>
      <xdr:col>1</xdr:col>
      <xdr:colOff>17145</xdr:colOff>
      <xdr:row>2</xdr:row>
      <xdr:rowOff>7620</xdr:rowOff>
    </xdr:to>
    <xdr:pic>
      <xdr:nvPicPr>
        <xdr:cNvPr id="3" name="Picture 34" descr="http://s3.amazonaws.com/dfc_attachments/images/3255232/who_we_are_web.jpg"/>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464945" cy="662939"/>
        </a:xfrm>
        <a:prstGeom prst="rect">
          <a:avLst/>
        </a:prstGeom>
        <a:noFill/>
      </xdr:spPr>
    </xdr:pic>
    <xdr:clientData/>
  </xdr:twoCellAnchor>
  <xdr:oneCellAnchor>
    <xdr:from>
      <xdr:col>0</xdr:col>
      <xdr:colOff>15875</xdr:colOff>
      <xdr:row>64</xdr:row>
      <xdr:rowOff>34926</xdr:rowOff>
    </xdr:from>
    <xdr:ext cx="793750" cy="540771"/>
    <xdr:pic>
      <xdr:nvPicPr>
        <xdr:cNvPr id="4" name="Picture 34" descr="http://s3.amazonaws.com/dfc_attachments/images/3255232/who_we_are_web.jpg"/>
        <xdr:cNvPicPr>
          <a:picLocks noChangeAspect="1" noChangeArrowheads="1"/>
        </xdr:cNvPicPr>
      </xdr:nvPicPr>
      <xdr:blipFill>
        <a:blip xmlns:r="http://schemas.openxmlformats.org/officeDocument/2006/relationships" r:embed="rId1" cstate="print"/>
        <a:srcRect/>
        <a:stretch>
          <a:fillRect/>
        </a:stretch>
      </xdr:blipFill>
      <xdr:spPr bwMode="auto">
        <a:xfrm>
          <a:off x="15875" y="9750426"/>
          <a:ext cx="793750" cy="540771"/>
        </a:xfrm>
        <a:prstGeom prst="rect">
          <a:avLst/>
        </a:prstGeom>
        <a:noFill/>
        <a:ln w="19050">
          <a:solidFill>
            <a:schemeClr val="bg1">
              <a:lumMod val="65000"/>
            </a:schemeClr>
          </a:solidFill>
        </a:ln>
      </xdr:spPr>
    </xdr:pic>
    <xdr:clientData/>
  </xdr:oneCellAnchor>
  <xdr:oneCellAnchor>
    <xdr:from>
      <xdr:col>0</xdr:col>
      <xdr:colOff>0</xdr:colOff>
      <xdr:row>197</xdr:row>
      <xdr:rowOff>0</xdr:rowOff>
    </xdr:from>
    <xdr:ext cx="1346200" cy="796604"/>
    <xdr:pic>
      <xdr:nvPicPr>
        <xdr:cNvPr id="5" name="Picture 34" descr="http://s3.amazonaws.com/dfc_attachments/images/3255232/who_we_are_web.jpg"/>
        <xdr:cNvPicPr>
          <a:picLocks noChangeAspect="1" noChangeArrowheads="1"/>
        </xdr:cNvPicPr>
      </xdr:nvPicPr>
      <xdr:blipFill>
        <a:blip xmlns:r="http://schemas.openxmlformats.org/officeDocument/2006/relationships" r:embed="rId1" cstate="print"/>
        <a:srcRect/>
        <a:stretch>
          <a:fillRect/>
        </a:stretch>
      </xdr:blipFill>
      <xdr:spPr bwMode="auto">
        <a:xfrm>
          <a:off x="0" y="29397960"/>
          <a:ext cx="1346200" cy="796604"/>
        </a:xfrm>
        <a:prstGeom prst="rect">
          <a:avLst/>
        </a:prstGeom>
        <a:noFill/>
        <a:ln w="19050">
          <a:solidFill>
            <a:schemeClr val="bg1">
              <a:lumMod val="65000"/>
            </a:schemeClr>
          </a:solidFill>
        </a:ln>
      </xdr:spPr>
    </xdr:pic>
    <xdr:clientData/>
  </xdr:oneCellAnchor>
  <xdr:twoCellAnchor>
    <xdr:from>
      <xdr:col>0</xdr:col>
      <xdr:colOff>19050</xdr:colOff>
      <xdr:row>50</xdr:row>
      <xdr:rowOff>15240</xdr:rowOff>
    </xdr:from>
    <xdr:to>
      <xdr:col>5</xdr:col>
      <xdr:colOff>1123950</xdr:colOff>
      <xdr:row>63</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0</xdr:colOff>
      <xdr:row>197</xdr:row>
      <xdr:rowOff>0</xdr:rowOff>
    </xdr:from>
    <xdr:ext cx="142875" cy="66675"/>
    <xdr:sp macro="" textlink="">
      <xdr:nvSpPr>
        <xdr:cNvPr id="7" name="HideTemplatePointer"/>
        <xdr:cNvSpPr>
          <a:spLocks noChangeArrowheads="1"/>
        </xdr:cNvSpPr>
      </xdr:nvSpPr>
      <xdr:spPr bwMode="auto">
        <a:xfrm>
          <a:off x="1447800" y="29397960"/>
          <a:ext cx="142875" cy="66675"/>
        </a:xfrm>
        <a:prstGeom prst="rect">
          <a:avLst/>
        </a:prstGeom>
        <a:solidFill>
          <a:srgbClr val="FFFFFF"/>
        </a:solidFill>
        <a:ln w="1">
          <a:noFill/>
          <a:miter lim="800000"/>
          <a:headEnd/>
          <a:tailEnd/>
        </a:ln>
      </xdr:spPr>
    </xdr:sp>
    <xdr:clientData fPrintsWithSheet="0"/>
  </xdr:oneCellAnchor>
  <xdr:oneCellAnchor>
    <xdr:from>
      <xdr:col>0</xdr:col>
      <xdr:colOff>0</xdr:colOff>
      <xdr:row>197</xdr:row>
      <xdr:rowOff>1</xdr:rowOff>
    </xdr:from>
    <xdr:ext cx="1426845" cy="869950"/>
    <xdr:pic>
      <xdr:nvPicPr>
        <xdr:cNvPr id="8" name="Picture 34" descr="http://s3.amazonaws.com/dfc_attachments/images/3255232/who_we_are_web.jpg"/>
        <xdr:cNvPicPr>
          <a:picLocks noChangeAspect="1" noChangeArrowheads="1"/>
        </xdr:cNvPicPr>
      </xdr:nvPicPr>
      <xdr:blipFill>
        <a:blip xmlns:r="http://schemas.openxmlformats.org/officeDocument/2006/relationships" r:embed="rId1" cstate="print"/>
        <a:srcRect/>
        <a:stretch>
          <a:fillRect/>
        </a:stretch>
      </xdr:blipFill>
      <xdr:spPr bwMode="auto">
        <a:xfrm>
          <a:off x="0" y="29397961"/>
          <a:ext cx="1426845" cy="86995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Budgeting\2015%20Diocesan%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VARIANCE EXPLANATION"/>
      <sheetName val="TOTALS"/>
      <sheetName val="Acolyte Festival"/>
      <sheetName val="Advance Reports"/>
      <sheetName val="African American Missioner"/>
      <sheetName val="Alleluia Fund"/>
      <sheetName val="Archives"/>
      <sheetName val="Aspirancy"/>
      <sheetName val="Bishop's Discretionary"/>
      <sheetName val="Bishop's Office"/>
      <sheetName val="Bishop's Outreach"/>
      <sheetName val="Bishop's Program Funds"/>
      <sheetName val="Bishops to General Convention"/>
      <sheetName val="Canterbury Living Ctr Chaplain"/>
      <sheetName val="Casady Religion Chair"/>
      <sheetName val="Casady School"/>
      <sheetName val="Chancellor"/>
      <sheetName val="Christian Formation"/>
      <sheetName val="Clergy Aid &amp; Rehabilitation"/>
      <sheetName val="Clergy Conference"/>
      <sheetName val="Clergy Continuing Education"/>
      <sheetName val="Clergy Spouse Program"/>
      <sheetName val="Commission on Ministry"/>
      <sheetName val="Commission on Ministry in High"/>
      <sheetName val="Commission on Schools"/>
      <sheetName val="Committee on Stewardship"/>
      <sheetName val="Communications"/>
      <sheetName val="Companion Diocese Fund"/>
      <sheetName val="Comptroller's Office"/>
      <sheetName val="Congregational Development"/>
      <sheetName val="Congregational Support"/>
      <sheetName val="Council on Mission Churches"/>
      <sheetName val="CTO Office"/>
      <sheetName val="Curancy Program"/>
      <sheetName val="Daughters of the King"/>
      <sheetName val="Deacon Formation Program"/>
      <sheetName val="Deacon Retreat"/>
      <sheetName val="Deputies to General Convention"/>
      <sheetName val="Diocesan Altar Guild"/>
      <sheetName val="Diocesan Office"/>
      <sheetName val="Diocesan Convention"/>
      <sheetName val="Diocesan Council"/>
      <sheetName val="Ecumenical Relations"/>
      <sheetName val="ECW Delegates to Triennial"/>
      <sheetName val="ECW Triennial Assistance"/>
      <sheetName val="Education for Ministry EFM"/>
      <sheetName val="Episcopal Relief &amp; Development"/>
      <sheetName val="Episcopal Youth Event"/>
      <sheetName val="EYLA"/>
      <sheetName val="Parish Schools Scholarships"/>
      <sheetName val="General Fund"/>
      <sheetName val="Girls' Weekend"/>
      <sheetName val="Guitar Weekend"/>
      <sheetName val="Happening"/>
      <sheetName val="Hispanic Missioner"/>
      <sheetName val="Holland Hall Religion Chair"/>
      <sheetName val="Holland Hall School"/>
      <sheetName val="Internally Directed Funds"/>
      <sheetName val="Keyman Life Insurance"/>
      <sheetName val="Lambeth Conference"/>
      <sheetName val="Ministry to Ret Clergy &amp; Spouse"/>
      <sheetName val="Mission Camp"/>
      <sheetName val="Mutual Ministry Support"/>
      <sheetName val="National Accolyte Festival"/>
      <sheetName val="Native American Discretionary"/>
      <sheetName val="New Beginnings"/>
      <sheetName val="O.S.U. Chaplaincy"/>
      <sheetName val="O.U. Chaplaincy"/>
      <sheetName val="Oak Hall School"/>
      <sheetName val="Oakerhater Celebration"/>
      <sheetName val="Okla Council on Indian Minstry"/>
      <sheetName val="Ordinations &amp; Special Services"/>
      <sheetName val="Planned Giving Officer"/>
      <sheetName val="Prison Missioner Special Fund"/>
      <sheetName val="Province VII Synod Fund"/>
      <sheetName val="Roy Lytle Endowed Chair"/>
      <sheetName val="Safeguarding Policy"/>
      <sheetName val="Seminarian Support"/>
      <sheetName val="Senior Ministries"/>
      <sheetName val="Small Colleges"/>
      <sheetName val="St. Crispin's"/>
      <sheetName val="St. Simeon's Discretionary Fund"/>
      <sheetName val="St. Simeon's Home"/>
      <sheetName val="Standing Committee"/>
      <sheetName val="Summer Camp"/>
      <sheetName val="Supp Ins Retired Clergy&amp;Spouses"/>
      <sheetName val="The Episcopal Church"/>
      <sheetName val="Vestry Academy"/>
      <sheetName val="Altered"/>
      <sheetName val="Youth Board"/>
      <sheetName val="Youth Leadership Forum"/>
      <sheetName val="Sheet1"/>
      <sheetName val="Sheet2"/>
      <sheetName val="Actuals"/>
      <sheetName val="Draft Budget"/>
      <sheetName val="Subtotal"/>
      <sheetName val="Sheet4"/>
      <sheetName val="2013 4110 and up"/>
      <sheetName val="Variables"/>
      <sheetName val="Program Descript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9">
          <cell r="A9" t="str">
            <v>Alarm System</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ow r="3">
          <cell r="A3" t="str">
            <v>Row Labels</v>
          </cell>
          <cell r="B3" t="str">
            <v>Acolyte Festival</v>
          </cell>
          <cell r="C3" t="str">
            <v>African American Missioner</v>
          </cell>
          <cell r="D3" t="str">
            <v>Alleluia Fund</v>
          </cell>
          <cell r="E3" t="str">
            <v>Archives</v>
          </cell>
          <cell r="F3" t="str">
            <v>Ardmore Village</v>
          </cell>
          <cell r="G3" t="str">
            <v>Aspirancy</v>
          </cell>
          <cell r="H3" t="str">
            <v>Bishop Outreach</v>
          </cell>
          <cell r="I3" t="str">
            <v>Bishop's Discretionary</v>
          </cell>
          <cell r="J3" t="str">
            <v>Bishop's Office</v>
          </cell>
          <cell r="K3" t="str">
            <v>Bishop's Program Funds</v>
          </cell>
          <cell r="L3" t="str">
            <v>Bishops to General Convention</v>
          </cell>
          <cell r="M3" t="str">
            <v>Canterbury Living Ctr Chaplain</v>
          </cell>
          <cell r="N3" t="str">
            <v>Casady Religion Chair</v>
          </cell>
          <cell r="O3" t="str">
            <v>Casady School</v>
          </cell>
          <cell r="P3" t="str">
            <v>Chancellor</v>
          </cell>
          <cell r="Q3" t="str">
            <v>Christian Formation</v>
          </cell>
          <cell r="R3" t="str">
            <v>Clergy Aid &amp; Rehabilitation</v>
          </cell>
          <cell r="S3" t="str">
            <v>Clergy Conference</v>
          </cell>
          <cell r="T3" t="str">
            <v>Clergy Continuing Education</v>
          </cell>
          <cell r="U3" t="str">
            <v>Clergy Spouse Program</v>
          </cell>
          <cell r="V3" t="str">
            <v>Commission on Ministry</v>
          </cell>
          <cell r="W3" t="str">
            <v>Commission on Ministry in High</v>
          </cell>
          <cell r="X3" t="str">
            <v>Commission on Schools</v>
          </cell>
          <cell r="Y3" t="str">
            <v>Committee on Stewardship</v>
          </cell>
          <cell r="Z3" t="str">
            <v>Communications</v>
          </cell>
          <cell r="AA3" t="str">
            <v>Companion Diocese Fund</v>
          </cell>
          <cell r="AB3" t="str">
            <v>Comptroller's Office</v>
          </cell>
          <cell r="AC3" t="str">
            <v>Congregational Development</v>
          </cell>
          <cell r="AD3" t="str">
            <v>Congregational Support</v>
          </cell>
          <cell r="AE3" t="str">
            <v>Council on Mission Churches</v>
          </cell>
          <cell r="AF3" t="str">
            <v>CTO Office</v>
          </cell>
          <cell r="AG3" t="str">
            <v>Cursillo</v>
          </cell>
          <cell r="AH3" t="str">
            <v>Daughters of the King</v>
          </cell>
          <cell r="AI3" t="str">
            <v>Deacon Formation Program</v>
          </cell>
          <cell r="AJ3" t="str">
            <v>Deacon Retreat</v>
          </cell>
          <cell r="AK3" t="str">
            <v>Deputies to General Convention</v>
          </cell>
          <cell r="AL3" t="str">
            <v>Diocesan Altar Guild</v>
          </cell>
          <cell r="AM3" t="str">
            <v>Diocesan Center</v>
          </cell>
          <cell r="AN3" t="str">
            <v>Diocesan Convention</v>
          </cell>
          <cell r="AO3" t="str">
            <v>Diocesan Council</v>
          </cell>
          <cell r="AP3" t="str">
            <v>Ecumenical Relations</v>
          </cell>
          <cell r="AQ3" t="str">
            <v>ECW Delegates to Triennial</v>
          </cell>
          <cell r="AR3" t="str">
            <v>ECW Triennial Assistance</v>
          </cell>
          <cell r="AS3" t="str">
            <v>EFM</v>
          </cell>
          <cell r="AT3" t="str">
            <v>Episcopal Relief &amp; Development</v>
          </cell>
          <cell r="AU3" t="str">
            <v>Episcopal Youth Event</v>
          </cell>
          <cell r="AV3" t="str">
            <v>EYLA</v>
          </cell>
          <cell r="AW3" t="str">
            <v>Financial Aid to Students</v>
          </cell>
          <cell r="AX3" t="str">
            <v>General Fund</v>
          </cell>
          <cell r="AY3" t="str">
            <v>Girls' Weekend</v>
          </cell>
          <cell r="AZ3" t="str">
            <v>Guitar Weekend</v>
          </cell>
          <cell r="BA3" t="str">
            <v>Happening</v>
          </cell>
          <cell r="BB3" t="str">
            <v>Hispanic Missioner</v>
          </cell>
          <cell r="BC3" t="str">
            <v>Holland Hall Religion Chair</v>
          </cell>
          <cell r="BD3" t="str">
            <v>Holland Hall School</v>
          </cell>
          <cell r="BE3" t="str">
            <v>Internally Directed Funds</v>
          </cell>
          <cell r="BF3" t="str">
            <v>Keyman Life Insurance</v>
          </cell>
          <cell r="BG3" t="str">
            <v>Lambeth Conference</v>
          </cell>
          <cell r="BH3" t="str">
            <v>Ministry to Ret Clergy&amp;Spouses</v>
          </cell>
          <cell r="BI3" t="str">
            <v>Mission Camp</v>
          </cell>
          <cell r="BJ3" t="str">
            <v>MMS</v>
          </cell>
          <cell r="BK3" t="str">
            <v>National Accolyte Festival</v>
          </cell>
          <cell r="BL3" t="str">
            <v>Native American Discretionary</v>
          </cell>
          <cell r="BM3" t="str">
            <v>New Beginnings</v>
          </cell>
          <cell r="BN3" t="str">
            <v>O.S.U. Chaplaincy</v>
          </cell>
          <cell r="BO3" t="str">
            <v>O.U. Chaplaincy</v>
          </cell>
          <cell r="BP3" t="str">
            <v>Oak Hall School</v>
          </cell>
          <cell r="BQ3" t="str">
            <v>Oakerhater Celebration</v>
          </cell>
          <cell r="BR3" t="str">
            <v>Oklahoma Council on Indian Min</v>
          </cell>
          <cell r="BS3" t="str">
            <v>Ordinations &amp; Special Services</v>
          </cell>
          <cell r="BT3" t="str">
            <v>Planned Giving Officer</v>
          </cell>
          <cell r="BU3" t="str">
            <v>Prison Missioner Special Fund</v>
          </cell>
          <cell r="BV3" t="str">
            <v>Province VII Synod Fund</v>
          </cell>
          <cell r="BW3" t="str">
            <v>Roy Lytle Endowed Chair</v>
          </cell>
          <cell r="BX3" t="str">
            <v>Safeguarding Policy</v>
          </cell>
          <cell r="BY3" t="str">
            <v>Seminarian Support</v>
          </cell>
          <cell r="BZ3" t="str">
            <v>Senior Ministries</v>
          </cell>
          <cell r="CA3" t="str">
            <v>Small Colleges</v>
          </cell>
          <cell r="CB3" t="str">
            <v>St. Crispin's</v>
          </cell>
          <cell r="CC3" t="str">
            <v>St. Simeon's Discretionary Fun</v>
          </cell>
          <cell r="CD3" t="str">
            <v>St. Simeon's Home</v>
          </cell>
          <cell r="CE3" t="str">
            <v>Standing Committee</v>
          </cell>
          <cell r="CF3" t="str">
            <v>Summer Camp</v>
          </cell>
          <cell r="CG3" t="str">
            <v>Supplemental Ins for Retired Clergy &amp; Spouses</v>
          </cell>
          <cell r="CH3" t="str">
            <v>The Episcopal Church</v>
          </cell>
          <cell r="CI3" t="str">
            <v>Vestry Academy</v>
          </cell>
          <cell r="CJ3" t="str">
            <v>Vocare</v>
          </cell>
          <cell r="CK3" t="str">
            <v>Youth Board</v>
          </cell>
          <cell r="CL3" t="str">
            <v>Youth Leadership Forum</v>
          </cell>
          <cell r="CM3" t="str">
            <v>(blank)</v>
          </cell>
          <cell r="CN3" t="str">
            <v>Grand Total</v>
          </cell>
        </row>
        <row r="4">
          <cell r="A4" t="str">
            <v>ALARM SYSTEM</v>
          </cell>
          <cell r="AM4">
            <v>3364.25</v>
          </cell>
          <cell r="BB4">
            <v>426.54999999999995</v>
          </cell>
          <cell r="BL4">
            <v>504</v>
          </cell>
          <cell r="CN4">
            <v>4294.8</v>
          </cell>
        </row>
        <row r="5">
          <cell r="A5" t="str">
            <v>ANNUITY DISTRIBUTIONS</v>
          </cell>
          <cell r="AX5">
            <v>0</v>
          </cell>
          <cell r="CN5">
            <v>0</v>
          </cell>
        </row>
        <row r="6">
          <cell r="A6" t="str">
            <v>ASSISTANCE TO MISSIONS</v>
          </cell>
          <cell r="F6">
            <v>37500</v>
          </cell>
          <cell r="J6">
            <v>1000</v>
          </cell>
          <cell r="N6">
            <v>21600</v>
          </cell>
          <cell r="O6">
            <v>75000</v>
          </cell>
          <cell r="R6">
            <v>1790</v>
          </cell>
          <cell r="AD6">
            <v>218897.22000000009</v>
          </cell>
          <cell r="AH6">
            <v>0</v>
          </cell>
          <cell r="AX6">
            <v>0</v>
          </cell>
          <cell r="BC6">
            <v>24500</v>
          </cell>
          <cell r="BD6">
            <v>75000</v>
          </cell>
          <cell r="BE6">
            <v>250</v>
          </cell>
          <cell r="BN6">
            <v>0</v>
          </cell>
          <cell r="BO6">
            <v>0</v>
          </cell>
          <cell r="BP6">
            <v>62499.960000000006</v>
          </cell>
          <cell r="BW6">
            <v>52500</v>
          </cell>
          <cell r="CB6">
            <v>43493.039999999986</v>
          </cell>
          <cell r="CC6">
            <v>0</v>
          </cell>
          <cell r="CD6">
            <v>40000.080000000002</v>
          </cell>
          <cell r="CF6">
            <v>0</v>
          </cell>
          <cell r="CN6">
            <v>654030.30000000016</v>
          </cell>
        </row>
        <row r="7">
          <cell r="A7" t="str">
            <v>AUDIT FEE</v>
          </cell>
          <cell r="AB7">
            <v>47125</v>
          </cell>
          <cell r="AM7">
            <v>38156.25</v>
          </cell>
          <cell r="CN7">
            <v>85281.25</v>
          </cell>
        </row>
        <row r="8">
          <cell r="A8" t="str">
            <v>BANK CHARGES</v>
          </cell>
          <cell r="J8">
            <v>94.85</v>
          </cell>
          <cell r="Q8">
            <v>0</v>
          </cell>
          <cell r="AB8">
            <v>96.47999999999999</v>
          </cell>
          <cell r="AM8">
            <v>10414.369999999997</v>
          </cell>
          <cell r="AX8">
            <v>3</v>
          </cell>
          <cell r="BE8">
            <v>226.39</v>
          </cell>
          <cell r="BL8">
            <v>9</v>
          </cell>
          <cell r="BT8">
            <v>39</v>
          </cell>
          <cell r="CF8">
            <v>0</v>
          </cell>
          <cell r="CN8">
            <v>10883.089999999997</v>
          </cell>
        </row>
        <row r="9">
          <cell r="A9" t="str">
            <v>BONUSES</v>
          </cell>
          <cell r="AX9">
            <v>-89159.63</v>
          </cell>
          <cell r="CN9">
            <v>-89159.63</v>
          </cell>
        </row>
        <row r="10">
          <cell r="A10" t="str">
            <v>BUILDING MAINTENANCE</v>
          </cell>
          <cell r="AD10">
            <v>0</v>
          </cell>
          <cell r="AM10">
            <v>14420.92</v>
          </cell>
          <cell r="BB10">
            <v>1658.54</v>
          </cell>
          <cell r="BL10">
            <v>1846.62</v>
          </cell>
          <cell r="CB10">
            <v>0</v>
          </cell>
          <cell r="CF10">
            <v>0</v>
          </cell>
          <cell r="CN10">
            <v>17926.079999999998</v>
          </cell>
        </row>
        <row r="11">
          <cell r="A11" t="str">
            <v>CAPITAL GAINS (LOSSES) REALLOCATE</v>
          </cell>
          <cell r="AX11">
            <v>-8435296.8300000001</v>
          </cell>
          <cell r="CN11">
            <v>-8435296.8300000001</v>
          </cell>
        </row>
        <row r="12">
          <cell r="A12" t="str">
            <v>CHANGE IN VALUE SPLIT INT TRUST</v>
          </cell>
          <cell r="AX12">
            <v>0</v>
          </cell>
          <cell r="CN12">
            <v>0</v>
          </cell>
        </row>
        <row r="13">
          <cell r="A13" t="str">
            <v>Charitable Giving</v>
          </cell>
          <cell r="J13">
            <v>3500</v>
          </cell>
          <cell r="Q13">
            <v>0</v>
          </cell>
          <cell r="R13">
            <v>1395</v>
          </cell>
          <cell r="X13">
            <v>0</v>
          </cell>
          <cell r="AA13">
            <v>12050</v>
          </cell>
          <cell r="AF13">
            <v>0</v>
          </cell>
          <cell r="AM13">
            <v>5000</v>
          </cell>
          <cell r="AP13">
            <v>17500</v>
          </cell>
          <cell r="AT13">
            <v>5000</v>
          </cell>
          <cell r="AX13">
            <v>0</v>
          </cell>
          <cell r="BE13">
            <v>726.38999999999987</v>
          </cell>
          <cell r="BN13">
            <v>20871</v>
          </cell>
          <cell r="BO13">
            <v>9999.9600000000009</v>
          </cell>
          <cell r="BY13">
            <v>0</v>
          </cell>
          <cell r="CN13">
            <v>76042.350000000006</v>
          </cell>
        </row>
        <row r="14">
          <cell r="A14" t="str">
            <v>CIF INTEREST &amp; DIVIDENDS</v>
          </cell>
          <cell r="AX14">
            <v>-260380.09</v>
          </cell>
          <cell r="CN14">
            <v>-260380.09</v>
          </cell>
        </row>
        <row r="15">
          <cell r="A15" t="str">
            <v>Clergy Aid &amp; Rehabilitation</v>
          </cell>
        </row>
        <row r="16">
          <cell r="A16" t="str">
            <v>Committee Meeting</v>
          </cell>
          <cell r="P16">
            <v>0</v>
          </cell>
          <cell r="AB16">
            <v>921.81000000000006</v>
          </cell>
          <cell r="AI16">
            <v>0</v>
          </cell>
          <cell r="AO16">
            <v>3605.1800000000003</v>
          </cell>
          <cell r="BA16">
            <v>50</v>
          </cell>
          <cell r="BI16">
            <v>0</v>
          </cell>
          <cell r="BL16">
            <v>0</v>
          </cell>
          <cell r="BU16">
            <v>0</v>
          </cell>
          <cell r="BZ16">
            <v>0</v>
          </cell>
          <cell r="CJ16">
            <v>0</v>
          </cell>
          <cell r="CN16">
            <v>4576.9900000000007</v>
          </cell>
        </row>
        <row r="17">
          <cell r="A17" t="str">
            <v>CONGREGATIONAL ASSISTANCE</v>
          </cell>
          <cell r="AD17">
            <v>127509.79</v>
          </cell>
          <cell r="CN17">
            <v>127509.79</v>
          </cell>
        </row>
        <row r="18">
          <cell r="A18" t="str">
            <v>CONTINUING EDUCATION</v>
          </cell>
          <cell r="C18">
            <v>0</v>
          </cell>
          <cell r="J18">
            <v>3410.08</v>
          </cell>
          <cell r="Q18">
            <v>0</v>
          </cell>
          <cell r="AB18">
            <v>400</v>
          </cell>
          <cell r="AD18">
            <v>1025</v>
          </cell>
          <cell r="AF18">
            <v>1992.2799999999997</v>
          </cell>
          <cell r="AS18">
            <v>3900</v>
          </cell>
          <cell r="BL18">
            <v>153.69999999999999</v>
          </cell>
          <cell r="BN18">
            <v>485</v>
          </cell>
          <cell r="BO18">
            <v>485</v>
          </cell>
          <cell r="BR18">
            <v>0</v>
          </cell>
          <cell r="BT18">
            <v>500</v>
          </cell>
          <cell r="CJ18">
            <v>0</v>
          </cell>
          <cell r="CN18">
            <v>12351.060000000001</v>
          </cell>
        </row>
        <row r="19">
          <cell r="A19" t="str">
            <v>CONTRACT LABOR</v>
          </cell>
          <cell r="J19">
            <v>1600</v>
          </cell>
          <cell r="Q19">
            <v>150</v>
          </cell>
          <cell r="BB19">
            <v>195.2</v>
          </cell>
          <cell r="BL19">
            <v>2870</v>
          </cell>
          <cell r="CN19">
            <v>4815.2</v>
          </cell>
        </row>
        <row r="20">
          <cell r="A20" t="str">
            <v>CONTRIBUTIONS</v>
          </cell>
          <cell r="D20">
            <v>0</v>
          </cell>
          <cell r="I20">
            <v>0</v>
          </cell>
          <cell r="Q20">
            <v>-400</v>
          </cell>
          <cell r="S20">
            <v>0</v>
          </cell>
          <cell r="AE20">
            <v>-123</v>
          </cell>
          <cell r="AM20">
            <v>0</v>
          </cell>
          <cell r="AS20">
            <v>0</v>
          </cell>
          <cell r="AV20">
            <v>0</v>
          </cell>
          <cell r="AX20">
            <v>-765153</v>
          </cell>
          <cell r="BB20">
            <v>-2000</v>
          </cell>
          <cell r="BE20">
            <v>-18189.919999999998</v>
          </cell>
          <cell r="BL20">
            <v>-925</v>
          </cell>
          <cell r="BM20">
            <v>0</v>
          </cell>
          <cell r="BN20">
            <v>0</v>
          </cell>
          <cell r="BO20">
            <v>0</v>
          </cell>
          <cell r="BY20">
            <v>0</v>
          </cell>
          <cell r="BZ20">
            <v>0</v>
          </cell>
          <cell r="CB20">
            <v>-438984.1</v>
          </cell>
          <cell r="CF20">
            <v>-2398</v>
          </cell>
          <cell r="CK20">
            <v>0</v>
          </cell>
          <cell r="CN20">
            <v>-1228173.02</v>
          </cell>
        </row>
        <row r="21">
          <cell r="A21" t="str">
            <v>Convention Attendance</v>
          </cell>
          <cell r="C21">
            <v>0</v>
          </cell>
          <cell r="J21">
            <v>187.79</v>
          </cell>
          <cell r="L21">
            <v>0</v>
          </cell>
          <cell r="Q21">
            <v>192.28</v>
          </cell>
          <cell r="AB21">
            <v>431.62</v>
          </cell>
          <cell r="AC21">
            <v>148.03</v>
          </cell>
          <cell r="AF21">
            <v>129.84</v>
          </cell>
          <cell r="AK21">
            <v>0</v>
          </cell>
          <cell r="AN21">
            <v>44042.369999999995</v>
          </cell>
          <cell r="AQ21">
            <v>0</v>
          </cell>
          <cell r="AR21">
            <v>0</v>
          </cell>
          <cell r="AX21">
            <v>0</v>
          </cell>
          <cell r="BB21">
            <v>672</v>
          </cell>
          <cell r="BL21">
            <v>1104.68</v>
          </cell>
          <cell r="BT21">
            <v>180.04</v>
          </cell>
          <cell r="BU21">
            <v>143.65</v>
          </cell>
          <cell r="CF21">
            <v>0</v>
          </cell>
          <cell r="CN21">
            <v>47232.299999999996</v>
          </cell>
        </row>
        <row r="22">
          <cell r="A22" t="str">
            <v>DEPRECIATION EXPENSE</v>
          </cell>
          <cell r="AX22">
            <v>0</v>
          </cell>
          <cell r="CN22">
            <v>0</v>
          </cell>
        </row>
        <row r="23">
          <cell r="A23" t="str">
            <v>DIOCESAN SUPPORT</v>
          </cell>
          <cell r="AX23">
            <v>6110.1499999999978</v>
          </cell>
          <cell r="BB23">
            <v>0</v>
          </cell>
          <cell r="BJ23">
            <v>-2325760.6700000013</v>
          </cell>
          <cell r="BL23">
            <v>0</v>
          </cell>
          <cell r="CN23">
            <v>-2319650.5200000014</v>
          </cell>
        </row>
        <row r="24">
          <cell r="A24" t="str">
            <v>DISCRETIONARY FUND CONTRIBUTION</v>
          </cell>
          <cell r="J24">
            <v>1500</v>
          </cell>
          <cell r="AI24">
            <v>286.3</v>
          </cell>
          <cell r="AX24">
            <v>0</v>
          </cell>
          <cell r="BB24">
            <v>3150</v>
          </cell>
          <cell r="BL24">
            <v>1375</v>
          </cell>
          <cell r="BU24">
            <v>2724.92</v>
          </cell>
          <cell r="CN24">
            <v>9036.2200000000012</v>
          </cell>
        </row>
        <row r="25">
          <cell r="A25" t="str">
            <v>DUES &amp; SUBSCRIPTIONS</v>
          </cell>
          <cell r="J25">
            <v>1065</v>
          </cell>
          <cell r="Q25">
            <v>55</v>
          </cell>
          <cell r="AB25">
            <v>105</v>
          </cell>
          <cell r="AC25">
            <v>3872</v>
          </cell>
          <cell r="AF25">
            <v>100</v>
          </cell>
          <cell r="AI25">
            <v>200</v>
          </cell>
          <cell r="AM25">
            <v>1467.6100000000001</v>
          </cell>
          <cell r="AX25">
            <v>0</v>
          </cell>
          <cell r="BA25">
            <v>180.55</v>
          </cell>
          <cell r="BM25">
            <v>30.55</v>
          </cell>
          <cell r="BT25">
            <v>5015</v>
          </cell>
          <cell r="BV25">
            <v>2797</v>
          </cell>
          <cell r="CF25">
            <v>65.56</v>
          </cell>
          <cell r="CK25">
            <v>30.56</v>
          </cell>
          <cell r="CN25">
            <v>14983.83</v>
          </cell>
        </row>
        <row r="26">
          <cell r="A26" t="str">
            <v>EQUIPMENT PURCHASES</v>
          </cell>
          <cell r="J26">
            <v>1358.99</v>
          </cell>
          <cell r="AB26">
            <v>1685.99</v>
          </cell>
          <cell r="AF26">
            <v>1009</v>
          </cell>
          <cell r="AM26">
            <v>279.18</v>
          </cell>
          <cell r="AX26">
            <v>-2588.52</v>
          </cell>
          <cell r="BI26">
            <v>520.73</v>
          </cell>
          <cell r="BL26">
            <v>23447</v>
          </cell>
          <cell r="BT26">
            <v>1027.6500000000001</v>
          </cell>
          <cell r="CN26">
            <v>26740.02</v>
          </cell>
        </row>
        <row r="27">
          <cell r="A27" t="str">
            <v>FEES FROM TRUSTS</v>
          </cell>
          <cell r="AB27">
            <v>0</v>
          </cell>
          <cell r="AX27">
            <v>0</v>
          </cell>
          <cell r="CN27">
            <v>0</v>
          </cell>
        </row>
        <row r="28">
          <cell r="A28" t="str">
            <v>FUNCTIONAL CATEGORY 2</v>
          </cell>
          <cell r="J28">
            <v>68.19</v>
          </cell>
          <cell r="AB28">
            <v>21.55</v>
          </cell>
          <cell r="AC28">
            <v>66.459999999999994</v>
          </cell>
          <cell r="CN28">
            <v>156.19999999999999</v>
          </cell>
        </row>
        <row r="29">
          <cell r="A29" t="str">
            <v>GAIN/LOSS ON SALE OF ASSETS</v>
          </cell>
          <cell r="AX29">
            <v>-132000</v>
          </cell>
          <cell r="CN29">
            <v>-132000</v>
          </cell>
        </row>
        <row r="30">
          <cell r="A30" t="str">
            <v>Grounds Maintenance</v>
          </cell>
          <cell r="AM30">
            <v>2912.02</v>
          </cell>
          <cell r="BB30">
            <v>0</v>
          </cell>
          <cell r="BL30">
            <v>988.25999999999988</v>
          </cell>
          <cell r="CN30">
            <v>3900.2799999999997</v>
          </cell>
        </row>
        <row r="31">
          <cell r="A31" t="str">
            <v>HEALTH INSURANCE</v>
          </cell>
          <cell r="C31">
            <v>21660</v>
          </cell>
          <cell r="J31">
            <v>29470</v>
          </cell>
          <cell r="Q31">
            <v>21660</v>
          </cell>
          <cell r="AB31">
            <v>106495</v>
          </cell>
          <cell r="AC31">
            <v>329.77</v>
          </cell>
          <cell r="AD31">
            <v>36985</v>
          </cell>
          <cell r="AF31">
            <v>31032</v>
          </cell>
          <cell r="AM31">
            <v>2280</v>
          </cell>
          <cell r="AX31">
            <v>0</v>
          </cell>
          <cell r="BB31">
            <v>18050</v>
          </cell>
          <cell r="BL31">
            <v>21660</v>
          </cell>
          <cell r="BN31">
            <v>7029</v>
          </cell>
          <cell r="BO31">
            <v>21660</v>
          </cell>
          <cell r="BR31">
            <v>21660</v>
          </cell>
          <cell r="BT31">
            <v>21660</v>
          </cell>
          <cell r="BU31">
            <v>11352.769999999999</v>
          </cell>
          <cell r="CN31">
            <v>372983.54000000004</v>
          </cell>
        </row>
        <row r="32">
          <cell r="A32" t="str">
            <v>Insurance - Life, Disability</v>
          </cell>
          <cell r="H32">
            <v>0</v>
          </cell>
          <cell r="J32">
            <v>418.00000000000006</v>
          </cell>
          <cell r="Q32">
            <v>675.59999999999991</v>
          </cell>
          <cell r="R32">
            <v>0</v>
          </cell>
          <cell r="AB32">
            <v>2640.2000000000012</v>
          </cell>
          <cell r="AD32">
            <v>4269.93</v>
          </cell>
          <cell r="AF32">
            <v>501.60000000000008</v>
          </cell>
          <cell r="AG32">
            <v>0</v>
          </cell>
          <cell r="AM32">
            <v>74173.160000000018</v>
          </cell>
          <cell r="AU32">
            <v>0</v>
          </cell>
          <cell r="AW32">
            <v>0</v>
          </cell>
          <cell r="AX32">
            <v>0</v>
          </cell>
          <cell r="AY32">
            <v>0</v>
          </cell>
          <cell r="AZ32">
            <v>0</v>
          </cell>
          <cell r="BB32">
            <v>10183.65</v>
          </cell>
          <cell r="BF32">
            <v>1428.9199999999992</v>
          </cell>
          <cell r="BG32">
            <v>0</v>
          </cell>
          <cell r="BL32">
            <v>9242</v>
          </cell>
          <cell r="BQ32">
            <v>0</v>
          </cell>
          <cell r="BT32">
            <v>675.59999999999991</v>
          </cell>
          <cell r="BU32">
            <v>1323.67</v>
          </cell>
          <cell r="BX32">
            <v>0</v>
          </cell>
          <cell r="CA32">
            <v>0</v>
          </cell>
          <cell r="CB32">
            <v>-337</v>
          </cell>
          <cell r="CE32">
            <v>0</v>
          </cell>
          <cell r="CG32">
            <v>0</v>
          </cell>
          <cell r="CL32">
            <v>0</v>
          </cell>
          <cell r="CN32">
            <v>105195.33000000002</v>
          </cell>
        </row>
        <row r="33">
          <cell r="A33" t="str">
            <v>INTEREST EXPENSE</v>
          </cell>
          <cell r="AD33">
            <v>0</v>
          </cell>
          <cell r="AM33">
            <v>16497.939999999999</v>
          </cell>
          <cell r="AX33">
            <v>0</v>
          </cell>
          <cell r="CN33">
            <v>16497.939999999999</v>
          </cell>
        </row>
        <row r="34">
          <cell r="A34" t="str">
            <v>INTERNET &amp; WEBSITE</v>
          </cell>
          <cell r="Q34">
            <v>347.9</v>
          </cell>
          <cell r="AD34">
            <v>942.2</v>
          </cell>
          <cell r="AF34">
            <v>0</v>
          </cell>
          <cell r="AM34">
            <v>10212.98</v>
          </cell>
          <cell r="BL34">
            <v>501.7</v>
          </cell>
          <cell r="BT34">
            <v>109.89</v>
          </cell>
          <cell r="CN34">
            <v>12114.67</v>
          </cell>
        </row>
        <row r="35">
          <cell r="A35" t="str">
            <v>INVESTMENT FEES</v>
          </cell>
          <cell r="AX35">
            <v>8012.6399999999994</v>
          </cell>
          <cell r="CN35">
            <v>8012.6399999999994</v>
          </cell>
        </row>
        <row r="36">
          <cell r="A36" t="str">
            <v>IT Support</v>
          </cell>
          <cell r="J36">
            <v>0</v>
          </cell>
          <cell r="Q36">
            <v>0</v>
          </cell>
          <cell r="Z36">
            <v>320.73</v>
          </cell>
          <cell r="AB36">
            <v>14212</v>
          </cell>
          <cell r="AF36">
            <v>326.10000000000002</v>
          </cell>
          <cell r="AM36">
            <v>51395.549999999996</v>
          </cell>
          <cell r="AX36">
            <v>2604.4899999999998</v>
          </cell>
          <cell r="BT36">
            <v>395.84000000000003</v>
          </cell>
          <cell r="CN36">
            <v>69254.709999999992</v>
          </cell>
        </row>
        <row r="37">
          <cell r="A37" t="str">
            <v>KITCHEN SUPPLIES</v>
          </cell>
          <cell r="AM37">
            <v>1316.73</v>
          </cell>
          <cell r="BL37">
            <v>9.58</v>
          </cell>
          <cell r="BU37">
            <v>0</v>
          </cell>
          <cell r="CN37">
            <v>1326.31</v>
          </cell>
        </row>
        <row r="38">
          <cell r="A38" t="str">
            <v>LOAN LOSS EXPENSE</v>
          </cell>
          <cell r="AX38">
            <v>0</v>
          </cell>
          <cell r="CN38">
            <v>0</v>
          </cell>
        </row>
        <row r="39">
          <cell r="A39" t="str">
            <v>LOAN LOSSES</v>
          </cell>
          <cell r="AX39">
            <v>0</v>
          </cell>
          <cell r="CN39">
            <v>0</v>
          </cell>
        </row>
        <row r="40">
          <cell r="A40" t="str">
            <v>Maintenance</v>
          </cell>
          <cell r="AC40">
            <v>0</v>
          </cell>
          <cell r="AM40">
            <v>9609.99</v>
          </cell>
          <cell r="AX40">
            <v>0</v>
          </cell>
          <cell r="BL40">
            <v>331.24</v>
          </cell>
          <cell r="CN40">
            <v>9941.23</v>
          </cell>
        </row>
        <row r="41">
          <cell r="A41" t="str">
            <v>Materials</v>
          </cell>
          <cell r="B41">
            <v>999.13</v>
          </cell>
          <cell r="E41">
            <v>15.71</v>
          </cell>
          <cell r="J41">
            <v>189.8</v>
          </cell>
          <cell r="P41">
            <v>30.93</v>
          </cell>
          <cell r="Q41">
            <v>2812.89</v>
          </cell>
          <cell r="V41">
            <v>0</v>
          </cell>
          <cell r="AA41">
            <v>71</v>
          </cell>
          <cell r="AB41">
            <v>0</v>
          </cell>
          <cell r="AC41">
            <v>66.5</v>
          </cell>
          <cell r="AF41">
            <v>108.32</v>
          </cell>
          <cell r="AI41">
            <v>198.16</v>
          </cell>
          <cell r="AL41">
            <v>131.78</v>
          </cell>
          <cell r="AM41">
            <v>1197.8700000000001</v>
          </cell>
          <cell r="AN41">
            <v>162.12</v>
          </cell>
          <cell r="AS41">
            <v>0</v>
          </cell>
          <cell r="AV41">
            <v>678.16</v>
          </cell>
          <cell r="AX41">
            <v>0</v>
          </cell>
          <cell r="BA41">
            <v>49.42</v>
          </cell>
          <cell r="BB41">
            <v>448.73</v>
          </cell>
          <cell r="BI41">
            <v>163.75</v>
          </cell>
          <cell r="BL41">
            <v>546.45000000000005</v>
          </cell>
          <cell r="BM41">
            <v>60.61</v>
          </cell>
          <cell r="BR41">
            <v>-12.75</v>
          </cell>
          <cell r="BS41">
            <v>1103.99</v>
          </cell>
          <cell r="BT41">
            <v>5997.5999999999995</v>
          </cell>
          <cell r="BU41">
            <v>1270.58</v>
          </cell>
          <cell r="CB41">
            <v>0</v>
          </cell>
          <cell r="CF41">
            <v>7031.2299999999977</v>
          </cell>
          <cell r="CI41">
            <v>1910</v>
          </cell>
          <cell r="CJ41">
            <v>405.63</v>
          </cell>
          <cell r="CK41">
            <v>40.65</v>
          </cell>
          <cell r="CN41">
            <v>25678.26</v>
          </cell>
        </row>
        <row r="42">
          <cell r="A42" t="str">
            <v>MEALS</v>
          </cell>
          <cell r="B42">
            <v>263.89999999999998</v>
          </cell>
          <cell r="D42">
            <v>67.06</v>
          </cell>
          <cell r="G42">
            <v>290.83999999999997</v>
          </cell>
          <cell r="J42">
            <v>2012.8899999999999</v>
          </cell>
          <cell r="K42">
            <v>75.540000000000006</v>
          </cell>
          <cell r="P42">
            <v>179.2</v>
          </cell>
          <cell r="Q42">
            <v>785.94</v>
          </cell>
          <cell r="S42">
            <v>4430.4399999999996</v>
          </cell>
          <cell r="T42">
            <v>182.84</v>
          </cell>
          <cell r="U42">
            <v>1004.5600000000001</v>
          </cell>
          <cell r="V42">
            <v>238</v>
          </cell>
          <cell r="X42">
            <v>0</v>
          </cell>
          <cell r="Y42">
            <v>0</v>
          </cell>
          <cell r="AB42">
            <v>160.29999999999998</v>
          </cell>
          <cell r="AC42">
            <v>716.46</v>
          </cell>
          <cell r="AD42">
            <v>587.98</v>
          </cell>
          <cell r="AF42">
            <v>487.21000000000009</v>
          </cell>
          <cell r="AH42">
            <v>87.4</v>
          </cell>
          <cell r="AI42">
            <v>5810.41</v>
          </cell>
          <cell r="AJ42">
            <v>860.91</v>
          </cell>
          <cell r="AK42">
            <v>0</v>
          </cell>
          <cell r="AM42">
            <v>1767.2300000000002</v>
          </cell>
          <cell r="AN42">
            <v>20.97</v>
          </cell>
          <cell r="AO42">
            <v>0</v>
          </cell>
          <cell r="AS42">
            <v>2775.07</v>
          </cell>
          <cell r="AT42">
            <v>162.19</v>
          </cell>
          <cell r="AV42">
            <v>1286.29</v>
          </cell>
          <cell r="AX42">
            <v>0</v>
          </cell>
          <cell r="BA42">
            <v>847.78</v>
          </cell>
          <cell r="BH42">
            <v>0</v>
          </cell>
          <cell r="BI42">
            <v>1978.71</v>
          </cell>
          <cell r="BL42">
            <v>791.72000000000014</v>
          </cell>
          <cell r="BM42">
            <v>2059.14</v>
          </cell>
          <cell r="BR42">
            <v>152.22</v>
          </cell>
          <cell r="BT42">
            <v>153.1</v>
          </cell>
          <cell r="BU42">
            <v>505.22</v>
          </cell>
          <cell r="CF42">
            <v>81356.379999999976</v>
          </cell>
          <cell r="CI42">
            <v>1403</v>
          </cell>
          <cell r="CJ42">
            <v>2546.8999999999996</v>
          </cell>
          <cell r="CK42">
            <v>45.93</v>
          </cell>
          <cell r="CN42">
            <v>116093.72999999995</v>
          </cell>
        </row>
        <row r="43">
          <cell r="A43" t="str">
            <v>MISC OFFICE EXP</v>
          </cell>
          <cell r="J43">
            <v>238</v>
          </cell>
          <cell r="Q43">
            <v>1893.73</v>
          </cell>
          <cell r="S43">
            <v>0</v>
          </cell>
          <cell r="AB43">
            <v>1092.8499999999999</v>
          </cell>
          <cell r="AC43">
            <v>235.24999999999997</v>
          </cell>
          <cell r="AD43">
            <v>2257.5</v>
          </cell>
          <cell r="AF43">
            <v>938.68</v>
          </cell>
          <cell r="AI43">
            <v>0</v>
          </cell>
          <cell r="AM43">
            <v>102.5</v>
          </cell>
          <cell r="AV43">
            <v>860.36</v>
          </cell>
          <cell r="AX43">
            <v>0.03</v>
          </cell>
          <cell r="BL43">
            <v>0</v>
          </cell>
          <cell r="BT43">
            <v>564.94000000000005</v>
          </cell>
          <cell r="BU43">
            <v>97.830000000000013</v>
          </cell>
          <cell r="CF43">
            <v>920</v>
          </cell>
          <cell r="CK43">
            <v>0</v>
          </cell>
          <cell r="CN43">
            <v>9201.67</v>
          </cell>
        </row>
        <row r="44">
          <cell r="A44" t="str">
            <v>MISC OTHER EXPENSE</v>
          </cell>
          <cell r="BE44">
            <v>4250</v>
          </cell>
          <cell r="CN44">
            <v>4250</v>
          </cell>
        </row>
        <row r="45">
          <cell r="A45" t="str">
            <v>MOVING EXPENSES</v>
          </cell>
          <cell r="AC45">
            <v>928.73</v>
          </cell>
          <cell r="AD45">
            <v>201</v>
          </cell>
          <cell r="CN45">
            <v>1129.73</v>
          </cell>
        </row>
        <row r="46">
          <cell r="A46" t="str">
            <v>NOTES RECEIVABLE INTEREST</v>
          </cell>
          <cell r="AX46">
            <v>-21377.37</v>
          </cell>
          <cell r="CN46">
            <v>-21377.37</v>
          </cell>
        </row>
        <row r="47">
          <cell r="A47" t="str">
            <v>OFFICE SUPPLIES</v>
          </cell>
          <cell r="J47">
            <v>3167.8699999999994</v>
          </cell>
          <cell r="L47">
            <v>0</v>
          </cell>
          <cell r="Q47">
            <v>2425.0499999999997</v>
          </cell>
          <cell r="U47">
            <v>4.75</v>
          </cell>
          <cell r="V47">
            <v>39.96</v>
          </cell>
          <cell r="AB47">
            <v>3159.9500000000003</v>
          </cell>
          <cell r="AC47">
            <v>90.99</v>
          </cell>
          <cell r="AF47">
            <v>584.83000000000004</v>
          </cell>
          <cell r="AI47">
            <v>0</v>
          </cell>
          <cell r="AM47">
            <v>9269.9899999999925</v>
          </cell>
          <cell r="AN47">
            <v>249.29</v>
          </cell>
          <cell r="AX47">
            <v>0</v>
          </cell>
          <cell r="BB47">
            <v>99.730000000000018</v>
          </cell>
          <cell r="BH47">
            <v>0</v>
          </cell>
          <cell r="BL47">
            <v>741.86000000000013</v>
          </cell>
          <cell r="BQ47">
            <v>0</v>
          </cell>
          <cell r="BT47">
            <v>1309.44</v>
          </cell>
          <cell r="BU47">
            <v>272.57000000000005</v>
          </cell>
          <cell r="BZ47">
            <v>0</v>
          </cell>
          <cell r="CF47">
            <v>717.38</v>
          </cell>
          <cell r="CI47">
            <v>114.97999999999999</v>
          </cell>
          <cell r="CN47">
            <v>22248.639999999992</v>
          </cell>
        </row>
        <row r="48">
          <cell r="A48" t="str">
            <v>OIL &amp; GAS ROYALTIES</v>
          </cell>
          <cell r="AX48">
            <v>-1916806.8100000003</v>
          </cell>
          <cell r="CN48">
            <v>-1916806.8100000003</v>
          </cell>
        </row>
        <row r="49">
          <cell r="A49" t="str">
            <v>OTHER INCOME</v>
          </cell>
          <cell r="AB49">
            <v>0</v>
          </cell>
          <cell r="AX49">
            <v>0</v>
          </cell>
          <cell r="CB49">
            <v>-7699.9199999999992</v>
          </cell>
          <cell r="CN49">
            <v>-7699.9199999999992</v>
          </cell>
        </row>
        <row r="50">
          <cell r="A50" t="str">
            <v>OTHER INTEREST &amp; DIVIDENDS</v>
          </cell>
          <cell r="AX50">
            <v>-584.4899999999999</v>
          </cell>
          <cell r="CN50">
            <v>-584.4899999999999</v>
          </cell>
        </row>
        <row r="51">
          <cell r="A51" t="str">
            <v>OTHER MISC.</v>
          </cell>
          <cell r="J51">
            <v>16156.280000000002</v>
          </cell>
          <cell r="Q51">
            <v>4920.0000000000009</v>
          </cell>
          <cell r="R51">
            <v>0</v>
          </cell>
          <cell r="S51">
            <v>210</v>
          </cell>
          <cell r="U51">
            <v>0</v>
          </cell>
          <cell r="V51">
            <v>0</v>
          </cell>
          <cell r="AB51">
            <v>4042.5599999999995</v>
          </cell>
          <cell r="AC51">
            <v>452.9099999999998</v>
          </cell>
          <cell r="AD51">
            <v>2205</v>
          </cell>
          <cell r="AF51">
            <v>9951.3500000000022</v>
          </cell>
          <cell r="AI51">
            <v>2625</v>
          </cell>
          <cell r="AM51">
            <v>16463.86</v>
          </cell>
          <cell r="AN51">
            <v>200</v>
          </cell>
          <cell r="AS51">
            <v>0</v>
          </cell>
          <cell r="AX51">
            <v>0.03</v>
          </cell>
          <cell r="BL51">
            <v>242.7</v>
          </cell>
          <cell r="BQ51">
            <v>4400</v>
          </cell>
          <cell r="BS51">
            <v>197.96</v>
          </cell>
          <cell r="BT51">
            <v>188.81</v>
          </cell>
          <cell r="BU51">
            <v>0</v>
          </cell>
          <cell r="CF51">
            <v>0</v>
          </cell>
          <cell r="CI51">
            <v>0</v>
          </cell>
          <cell r="CN51">
            <v>62256.46</v>
          </cell>
        </row>
        <row r="52">
          <cell r="A52" t="str">
            <v>OTHER REVENUE</v>
          </cell>
          <cell r="Q52">
            <v>0</v>
          </cell>
          <cell r="T52">
            <v>-500</v>
          </cell>
          <cell r="AB52">
            <v>0</v>
          </cell>
          <cell r="AI52">
            <v>-36909.020000000004</v>
          </cell>
          <cell r="AM52">
            <v>-14533.09</v>
          </cell>
          <cell r="AS52">
            <v>-1257.55</v>
          </cell>
          <cell r="AX52">
            <v>-36226.090000000004</v>
          </cell>
          <cell r="BM52">
            <v>-60</v>
          </cell>
          <cell r="BQ52">
            <v>0</v>
          </cell>
          <cell r="BR52">
            <v>0</v>
          </cell>
          <cell r="CB52">
            <v>-80</v>
          </cell>
          <cell r="CF52">
            <v>-1591</v>
          </cell>
          <cell r="CK52">
            <v>0</v>
          </cell>
          <cell r="CN52">
            <v>-91156.75</v>
          </cell>
        </row>
        <row r="53">
          <cell r="A53" t="str">
            <v>Outside Grants</v>
          </cell>
          <cell r="CM53">
            <v>0</v>
          </cell>
          <cell r="CN53">
            <v>0</v>
          </cell>
        </row>
        <row r="54">
          <cell r="A54" t="str">
            <v>PAYROLL TAXES</v>
          </cell>
          <cell r="J54">
            <v>2416.1999999999994</v>
          </cell>
          <cell r="Q54">
            <v>4747.7900000000009</v>
          </cell>
          <cell r="W54">
            <v>259.48000000000008</v>
          </cell>
          <cell r="AB54">
            <v>17616.13</v>
          </cell>
          <cell r="AD54">
            <v>-15.94</v>
          </cell>
          <cell r="AF54">
            <v>3407.52</v>
          </cell>
          <cell r="AM54">
            <v>353.0100000000001</v>
          </cell>
          <cell r="AX54">
            <v>-13.129999999999999</v>
          </cell>
          <cell r="BL54">
            <v>149.47000000000003</v>
          </cell>
          <cell r="BN54">
            <v>15.94</v>
          </cell>
          <cell r="BT54">
            <v>3506.1999999999994</v>
          </cell>
          <cell r="CF54">
            <v>2631.6</v>
          </cell>
          <cell r="CN54">
            <v>35074.270000000004</v>
          </cell>
        </row>
        <row r="55">
          <cell r="A55" t="str">
            <v>PENSION</v>
          </cell>
          <cell r="C55">
            <v>11104.92</v>
          </cell>
          <cell r="E55">
            <v>5789.7</v>
          </cell>
          <cell r="J55">
            <v>35148.079999999987</v>
          </cell>
          <cell r="Q55">
            <v>5922.96</v>
          </cell>
          <cell r="AB55">
            <v>21724.869999999988</v>
          </cell>
          <cell r="AD55">
            <v>21624.78</v>
          </cell>
          <cell r="AF55">
            <v>22119.960000000003</v>
          </cell>
          <cell r="AM55">
            <v>4800.9599999999991</v>
          </cell>
          <cell r="AX55">
            <v>-4387.9800000000005</v>
          </cell>
          <cell r="BB55">
            <v>9779.1</v>
          </cell>
          <cell r="BL55">
            <v>11732.76</v>
          </cell>
          <cell r="BN55">
            <v>6746.83</v>
          </cell>
          <cell r="BO55">
            <v>5757.6</v>
          </cell>
          <cell r="BR55">
            <v>14040</v>
          </cell>
          <cell r="BT55">
            <v>3354.2599999999998</v>
          </cell>
          <cell r="BU55">
            <v>8988.9699999999993</v>
          </cell>
          <cell r="CB55">
            <v>0</v>
          </cell>
          <cell r="CF55">
            <v>0</v>
          </cell>
          <cell r="CN55">
            <v>184247.77</v>
          </cell>
        </row>
        <row r="56">
          <cell r="A56" t="str">
            <v>POSTAGE</v>
          </cell>
          <cell r="D56">
            <v>0</v>
          </cell>
          <cell r="J56">
            <v>7.89</v>
          </cell>
          <cell r="Q56">
            <v>56.49</v>
          </cell>
          <cell r="U56">
            <v>98.6</v>
          </cell>
          <cell r="Z56">
            <v>0</v>
          </cell>
          <cell r="AB56">
            <v>0</v>
          </cell>
          <cell r="AF56">
            <v>30.91</v>
          </cell>
          <cell r="AK56">
            <v>0</v>
          </cell>
          <cell r="AM56">
            <v>9616.1099999999988</v>
          </cell>
          <cell r="AN56">
            <v>1383.4</v>
          </cell>
          <cell r="AV56">
            <v>0.92</v>
          </cell>
          <cell r="BH56">
            <v>110.47999999999999</v>
          </cell>
          <cell r="BL56">
            <v>88.08</v>
          </cell>
          <cell r="BT56">
            <v>1550.5399999999997</v>
          </cell>
          <cell r="BU56">
            <v>30.119999999999997</v>
          </cell>
          <cell r="CF56">
            <v>48.97</v>
          </cell>
          <cell r="CJ56">
            <v>35.46</v>
          </cell>
          <cell r="CK56">
            <v>0</v>
          </cell>
          <cell r="CN56">
            <v>13057.969999999996</v>
          </cell>
        </row>
        <row r="57">
          <cell r="A57" t="str">
            <v>PRINTING &amp; COPYING</v>
          </cell>
          <cell r="U57">
            <v>26.369999999999997</v>
          </cell>
          <cell r="AI57">
            <v>-276.3</v>
          </cell>
          <cell r="AM57">
            <v>5121.2299999999987</v>
          </cell>
          <cell r="AN57">
            <v>1019.3299999999999</v>
          </cell>
          <cell r="BA57">
            <v>6</v>
          </cell>
          <cell r="BB57">
            <v>266.99</v>
          </cell>
          <cell r="BH57">
            <v>0</v>
          </cell>
          <cell r="BL57">
            <v>0</v>
          </cell>
          <cell r="BQ57">
            <v>0</v>
          </cell>
          <cell r="BS57">
            <v>0</v>
          </cell>
          <cell r="BT57">
            <v>168.94</v>
          </cell>
          <cell r="BU57">
            <v>48.43</v>
          </cell>
          <cell r="CB57">
            <v>0</v>
          </cell>
          <cell r="CF57">
            <v>82.88000000000001</v>
          </cell>
          <cell r="CN57">
            <v>6463.8699999999981</v>
          </cell>
        </row>
        <row r="58">
          <cell r="A58" t="str">
            <v>Professional Serv (Atty, Background Check)</v>
          </cell>
          <cell r="D58">
            <v>0</v>
          </cell>
          <cell r="G58">
            <v>2040</v>
          </cell>
          <cell r="J58">
            <v>8328.619999999999</v>
          </cell>
          <cell r="P58">
            <v>700</v>
          </cell>
          <cell r="Q58">
            <v>0</v>
          </cell>
          <cell r="R58">
            <v>1372.5</v>
          </cell>
          <cell r="S58">
            <v>0</v>
          </cell>
          <cell r="V58">
            <v>0</v>
          </cell>
          <cell r="AB58">
            <v>88</v>
          </cell>
          <cell r="AC58">
            <v>0</v>
          </cell>
          <cell r="AD58">
            <v>615.91999999999996</v>
          </cell>
          <cell r="AF58">
            <v>0</v>
          </cell>
          <cell r="AI58">
            <v>-457.5</v>
          </cell>
          <cell r="AM58">
            <v>1295.8699999999999</v>
          </cell>
          <cell r="AN58">
            <v>0</v>
          </cell>
          <cell r="AX58">
            <v>0</v>
          </cell>
          <cell r="BA58">
            <v>0</v>
          </cell>
          <cell r="BB58">
            <v>354.6</v>
          </cell>
          <cell r="BL58">
            <v>354.73000000000008</v>
          </cell>
          <cell r="BT58">
            <v>0</v>
          </cell>
          <cell r="BU58">
            <v>538</v>
          </cell>
          <cell r="CB58">
            <v>0</v>
          </cell>
          <cell r="CF58">
            <v>1510.47</v>
          </cell>
          <cell r="CN58">
            <v>16741.21</v>
          </cell>
        </row>
        <row r="59">
          <cell r="A59" t="str">
            <v>PROPERTY &amp; CASUALTY INS</v>
          </cell>
          <cell r="AB59">
            <v>0</v>
          </cell>
          <cell r="AM59">
            <v>4746.7299999999996</v>
          </cell>
          <cell r="AX59">
            <v>0</v>
          </cell>
          <cell r="BB59">
            <v>0</v>
          </cell>
          <cell r="BL59">
            <v>0</v>
          </cell>
          <cell r="CN59">
            <v>4746.7299999999996</v>
          </cell>
        </row>
        <row r="60">
          <cell r="A60" t="str">
            <v>PROPERTY TAX</v>
          </cell>
          <cell r="AM60">
            <v>416.06</v>
          </cell>
          <cell r="AX60">
            <v>6079.4600000000019</v>
          </cell>
          <cell r="CN60">
            <v>6495.5200000000023</v>
          </cell>
        </row>
        <row r="61">
          <cell r="A61" t="str">
            <v>Registration Fees</v>
          </cell>
          <cell r="B61">
            <v>-2530</v>
          </cell>
          <cell r="Q61">
            <v>-799</v>
          </cell>
          <cell r="S61">
            <v>0</v>
          </cell>
          <cell r="T61">
            <v>-250</v>
          </cell>
          <cell r="U61">
            <v>-80</v>
          </cell>
          <cell r="AI61">
            <v>-180</v>
          </cell>
          <cell r="AM61">
            <v>0</v>
          </cell>
          <cell r="AN61">
            <v>-39391</v>
          </cell>
          <cell r="AS61">
            <v>-8400</v>
          </cell>
          <cell r="BA61">
            <v>-550</v>
          </cell>
          <cell r="BI61">
            <v>-3280</v>
          </cell>
          <cell r="BM61">
            <v>-4773</v>
          </cell>
          <cell r="BQ61">
            <v>0</v>
          </cell>
          <cell r="BT61">
            <v>15</v>
          </cell>
          <cell r="CB61">
            <v>0</v>
          </cell>
          <cell r="CF61">
            <v>-96769.5</v>
          </cell>
          <cell r="CI61">
            <v>-1800</v>
          </cell>
          <cell r="CJ61">
            <v>-2700</v>
          </cell>
          <cell r="CK61">
            <v>0</v>
          </cell>
          <cell r="CN61">
            <v>-161487.5</v>
          </cell>
        </row>
        <row r="62">
          <cell r="A62" t="str">
            <v>RENT</v>
          </cell>
          <cell r="V62">
            <v>200</v>
          </cell>
          <cell r="AM62">
            <v>1782</v>
          </cell>
          <cell r="BL62">
            <v>0</v>
          </cell>
          <cell r="BU62">
            <v>1279.01</v>
          </cell>
          <cell r="CN62">
            <v>3261.01</v>
          </cell>
        </row>
        <row r="63">
          <cell r="A63" t="str">
            <v>REPAIRS &amp; SERVICES</v>
          </cell>
          <cell r="AB63">
            <v>890.64</v>
          </cell>
          <cell r="AC63">
            <v>0</v>
          </cell>
          <cell r="AD63">
            <v>800</v>
          </cell>
          <cell r="AM63">
            <v>8490.25</v>
          </cell>
          <cell r="AX63">
            <v>0</v>
          </cell>
          <cell r="BB63">
            <v>0</v>
          </cell>
          <cell r="BL63">
            <v>1031.3800000000001</v>
          </cell>
          <cell r="CN63">
            <v>11212.27</v>
          </cell>
        </row>
        <row r="64">
          <cell r="A64" t="str">
            <v>SALARIES -  LAY STAFF</v>
          </cell>
          <cell r="J64">
            <v>32083.399999999987</v>
          </cell>
          <cell r="Q64">
            <v>59227.68</v>
          </cell>
          <cell r="W64">
            <v>5192.2800000000007</v>
          </cell>
          <cell r="AB64">
            <v>234684.68000000011</v>
          </cell>
          <cell r="AF64">
            <v>45344.880000000005</v>
          </cell>
          <cell r="AM64">
            <v>3449.79</v>
          </cell>
          <cell r="AX64">
            <v>-359.5</v>
          </cell>
          <cell r="BL64">
            <v>1890.5</v>
          </cell>
          <cell r="BT64">
            <v>58201.399999999965</v>
          </cell>
          <cell r="CF64">
            <v>34400</v>
          </cell>
          <cell r="CN64">
            <v>474115.11000000004</v>
          </cell>
        </row>
        <row r="65">
          <cell r="A65" t="str">
            <v>SALARIES - STAFF CLERGY</v>
          </cell>
          <cell r="C65">
            <v>59194.15999999996</v>
          </cell>
          <cell r="E65">
            <v>26898.760000000002</v>
          </cell>
          <cell r="J65">
            <v>193228.05</v>
          </cell>
          <cell r="M65">
            <v>6600</v>
          </cell>
          <cell r="AB65">
            <v>5000</v>
          </cell>
          <cell r="AC65">
            <v>37808.07999999998</v>
          </cell>
          <cell r="AD65">
            <v>466446.98</v>
          </cell>
          <cell r="AF65">
            <v>97743.120000000024</v>
          </cell>
          <cell r="AM65">
            <v>-500</v>
          </cell>
          <cell r="AX65">
            <v>1291.67</v>
          </cell>
          <cell r="BB65">
            <v>54328.39999999998</v>
          </cell>
          <cell r="BL65">
            <v>65181.84000000004</v>
          </cell>
          <cell r="BN65">
            <v>44618.86</v>
          </cell>
          <cell r="BO65">
            <v>46015.240000000013</v>
          </cell>
          <cell r="BT65">
            <v>0</v>
          </cell>
          <cell r="BU65">
            <v>49939.200000000019</v>
          </cell>
          <cell r="CN65">
            <v>1153794.3600000001</v>
          </cell>
        </row>
        <row r="66">
          <cell r="A66" t="str">
            <v>SCHOLARSHIPS</v>
          </cell>
          <cell r="Q66">
            <v>0</v>
          </cell>
          <cell r="X66">
            <v>21000</v>
          </cell>
          <cell r="AX66">
            <v>0</v>
          </cell>
          <cell r="BH66">
            <v>0</v>
          </cell>
          <cell r="BU66">
            <v>3753</v>
          </cell>
          <cell r="BY66">
            <v>25009.839999999997</v>
          </cell>
          <cell r="CN66">
            <v>49762.84</v>
          </cell>
        </row>
        <row r="67">
          <cell r="A67" t="str">
            <v>ST. CRISPIN'S SUPPORT</v>
          </cell>
          <cell r="Q67">
            <v>0</v>
          </cell>
          <cell r="AI67">
            <v>0</v>
          </cell>
          <cell r="AS67">
            <v>0</v>
          </cell>
          <cell r="AX67">
            <v>0</v>
          </cell>
          <cell r="BM67">
            <v>0</v>
          </cell>
          <cell r="CB67">
            <v>264207.46000000002</v>
          </cell>
          <cell r="CI67">
            <v>0</v>
          </cell>
          <cell r="CN67">
            <v>264207.46000000002</v>
          </cell>
        </row>
        <row r="68">
          <cell r="A68" t="str">
            <v>ST. SIMEON'S DISCRETIONARY</v>
          </cell>
          <cell r="CC68">
            <v>545</v>
          </cell>
          <cell r="CN68">
            <v>545</v>
          </cell>
        </row>
        <row r="69">
          <cell r="A69" t="str">
            <v>TELEPHONE</v>
          </cell>
          <cell r="J69">
            <v>4.0199999999999996</v>
          </cell>
          <cell r="Q69">
            <v>0</v>
          </cell>
          <cell r="AB69">
            <v>0</v>
          </cell>
          <cell r="AD69">
            <v>105</v>
          </cell>
          <cell r="AF69">
            <v>0</v>
          </cell>
          <cell r="AM69">
            <v>11069.53</v>
          </cell>
          <cell r="BB69">
            <v>3516.7299999999996</v>
          </cell>
          <cell r="BL69">
            <v>865.81</v>
          </cell>
          <cell r="BT69">
            <v>91.28</v>
          </cell>
          <cell r="BU69">
            <v>0</v>
          </cell>
          <cell r="CN69">
            <v>15652.37</v>
          </cell>
        </row>
        <row r="70">
          <cell r="A70" t="str">
            <v>THE EPISCOPAL CHURCH SUPPORT</v>
          </cell>
          <cell r="CH70">
            <v>354049.91999999993</v>
          </cell>
          <cell r="CN70">
            <v>354049.91999999993</v>
          </cell>
        </row>
        <row r="71">
          <cell r="A71" t="str">
            <v>TRAVEL - EMPLOYEES</v>
          </cell>
          <cell r="B71">
            <v>43.96</v>
          </cell>
          <cell r="C71">
            <v>1179.72</v>
          </cell>
          <cell r="D71">
            <v>0</v>
          </cell>
          <cell r="J71">
            <v>22446.940000000006</v>
          </cell>
          <cell r="L71">
            <v>0</v>
          </cell>
          <cell r="P71">
            <v>1051.03</v>
          </cell>
          <cell r="Q71">
            <v>3721.3199999999997</v>
          </cell>
          <cell r="R71">
            <v>0</v>
          </cell>
          <cell r="S71">
            <v>5295</v>
          </cell>
          <cell r="U71">
            <v>2302</v>
          </cell>
          <cell r="V71">
            <v>0</v>
          </cell>
          <cell r="X71">
            <v>226.65</v>
          </cell>
          <cell r="AA71">
            <v>4323.2</v>
          </cell>
          <cell r="AB71">
            <v>2357.8700000000008</v>
          </cell>
          <cell r="AC71">
            <v>6291.9800000000005</v>
          </cell>
          <cell r="AD71">
            <v>6237.5699999999988</v>
          </cell>
          <cell r="AF71">
            <v>6465.659999999998</v>
          </cell>
          <cell r="AI71">
            <v>18708.049999999996</v>
          </cell>
          <cell r="AJ71">
            <v>1300</v>
          </cell>
          <cell r="AK71">
            <v>0</v>
          </cell>
          <cell r="AM71">
            <v>3921.0899999999992</v>
          </cell>
          <cell r="AN71">
            <v>136.36000000000001</v>
          </cell>
          <cell r="AO71">
            <v>17.54</v>
          </cell>
          <cell r="AS71">
            <v>4893.75</v>
          </cell>
          <cell r="AT71">
            <v>432.1</v>
          </cell>
          <cell r="AV71">
            <v>108.48</v>
          </cell>
          <cell r="AX71">
            <v>0</v>
          </cell>
          <cell r="BA71">
            <v>205.82</v>
          </cell>
          <cell r="BB71">
            <v>308.49</v>
          </cell>
          <cell r="BH71">
            <v>0</v>
          </cell>
          <cell r="BI71">
            <v>1605</v>
          </cell>
          <cell r="BK71">
            <v>2500</v>
          </cell>
          <cell r="BL71">
            <v>7550.05</v>
          </cell>
          <cell r="BM71">
            <v>3290</v>
          </cell>
          <cell r="BO71">
            <v>872.93000000000006</v>
          </cell>
          <cell r="BQ71">
            <v>0</v>
          </cell>
          <cell r="BR71">
            <v>281.14999999999998</v>
          </cell>
          <cell r="BT71">
            <v>3864.4500000000003</v>
          </cell>
          <cell r="BU71">
            <v>3556.59</v>
          </cell>
          <cell r="BV71">
            <v>0</v>
          </cell>
          <cell r="BZ71">
            <v>0</v>
          </cell>
          <cell r="CF71">
            <v>692.12</v>
          </cell>
          <cell r="CJ71">
            <v>1905</v>
          </cell>
          <cell r="CN71">
            <v>118091.86999999998</v>
          </cell>
        </row>
        <row r="72">
          <cell r="A72" t="str">
            <v>TRAVEL-PROGRAM</v>
          </cell>
          <cell r="AI72">
            <v>2035.65</v>
          </cell>
          <cell r="BU72">
            <v>6318.9800000000005</v>
          </cell>
          <cell r="CN72">
            <v>8354.630000000001</v>
          </cell>
        </row>
        <row r="73">
          <cell r="A73" t="str">
            <v>UTILITIES - ELECTRIC</v>
          </cell>
          <cell r="AM73">
            <v>13882.609999999999</v>
          </cell>
          <cell r="BB73">
            <v>8150.3099999999995</v>
          </cell>
          <cell r="BL73">
            <v>3205.4800000000005</v>
          </cell>
          <cell r="CN73">
            <v>25238.399999999998</v>
          </cell>
        </row>
        <row r="74">
          <cell r="A74" t="str">
            <v>UTILITIES - GAS</v>
          </cell>
          <cell r="AD74">
            <v>0</v>
          </cell>
          <cell r="AM74">
            <v>3272.1499999999996</v>
          </cell>
          <cell r="BB74">
            <v>4735.41</v>
          </cell>
          <cell r="BL74">
            <v>869.74</v>
          </cell>
          <cell r="CB74">
            <v>0</v>
          </cell>
          <cell r="CN74">
            <v>8877.2999999999993</v>
          </cell>
        </row>
        <row r="75">
          <cell r="A75" t="str">
            <v>UTILITIES - TRASH</v>
          </cell>
          <cell r="AM75">
            <v>3461.4699999999989</v>
          </cell>
          <cell r="BB75">
            <v>2578.79</v>
          </cell>
          <cell r="BL75">
            <v>0</v>
          </cell>
          <cell r="CN75">
            <v>6040.2599999999984</v>
          </cell>
        </row>
        <row r="76">
          <cell r="A76" t="str">
            <v>UTILITIES - WATER &amp; SEWER</v>
          </cell>
          <cell r="AM76">
            <v>2743.03</v>
          </cell>
          <cell r="BB76">
            <v>1651.22</v>
          </cell>
          <cell r="BL76">
            <v>321.52000000000004</v>
          </cell>
          <cell r="CN76">
            <v>4715.7700000000004</v>
          </cell>
        </row>
        <row r="77">
          <cell r="A77" t="str">
            <v>(blank)</v>
          </cell>
        </row>
        <row r="78">
          <cell r="A78" t="str">
            <v>Grand Total</v>
          </cell>
          <cell r="B78">
            <v>-1223.01</v>
          </cell>
          <cell r="C78">
            <v>93138.799999999959</v>
          </cell>
          <cell r="D78">
            <v>67.06</v>
          </cell>
          <cell r="E78">
            <v>32704.170000000002</v>
          </cell>
          <cell r="F78">
            <v>37500</v>
          </cell>
          <cell r="G78">
            <v>2330.84</v>
          </cell>
          <cell r="H78">
            <v>0</v>
          </cell>
          <cell r="I78">
            <v>0</v>
          </cell>
          <cell r="J78">
            <v>359100.94</v>
          </cell>
          <cell r="K78">
            <v>75.540000000000006</v>
          </cell>
          <cell r="L78">
            <v>0</v>
          </cell>
          <cell r="M78">
            <v>6600</v>
          </cell>
          <cell r="N78">
            <v>21600</v>
          </cell>
          <cell r="O78">
            <v>75000</v>
          </cell>
          <cell r="P78">
            <v>1961.1599999999999</v>
          </cell>
          <cell r="Q78">
            <v>108395.63</v>
          </cell>
          <cell r="R78">
            <v>4557.5</v>
          </cell>
          <cell r="S78">
            <v>9935.4399999999987</v>
          </cell>
          <cell r="T78">
            <v>-567.16</v>
          </cell>
          <cell r="U78">
            <v>3356.2799999999997</v>
          </cell>
          <cell r="V78">
            <v>477.96</v>
          </cell>
          <cell r="W78">
            <v>5451.7600000000011</v>
          </cell>
          <cell r="X78">
            <v>21226.65</v>
          </cell>
          <cell r="Y78">
            <v>0</v>
          </cell>
          <cell r="Z78">
            <v>320.73</v>
          </cell>
          <cell r="AA78">
            <v>16444.2</v>
          </cell>
          <cell r="AB78">
            <v>464952.50000000012</v>
          </cell>
          <cell r="AC78">
            <v>51007.159999999982</v>
          </cell>
          <cell r="AD78">
            <v>890694.93</v>
          </cell>
          <cell r="AE78">
            <v>-123</v>
          </cell>
          <cell r="AF78">
            <v>222273.26000000004</v>
          </cell>
          <cell r="AG78">
            <v>0</v>
          </cell>
          <cell r="AH78">
            <v>87.4</v>
          </cell>
          <cell r="AI78">
            <v>-7959.2500000000091</v>
          </cell>
          <cell r="AJ78">
            <v>2160.91</v>
          </cell>
          <cell r="AK78">
            <v>0</v>
          </cell>
          <cell r="AL78">
            <v>131.78</v>
          </cell>
          <cell r="AM78">
            <v>333691.2</v>
          </cell>
          <cell r="AN78">
            <v>7822.8400000000029</v>
          </cell>
          <cell r="AO78">
            <v>3622.7200000000003</v>
          </cell>
          <cell r="AP78">
            <v>17500</v>
          </cell>
          <cell r="AQ78">
            <v>0</v>
          </cell>
          <cell r="AR78">
            <v>0</v>
          </cell>
          <cell r="AS78">
            <v>1911.2699999999995</v>
          </cell>
          <cell r="AT78">
            <v>5594.29</v>
          </cell>
          <cell r="AU78">
            <v>0</v>
          </cell>
          <cell r="AV78">
            <v>2934.21</v>
          </cell>
          <cell r="AW78">
            <v>0</v>
          </cell>
          <cell r="AX78">
            <v>-11640231.970000001</v>
          </cell>
          <cell r="AY78">
            <v>0</v>
          </cell>
          <cell r="AZ78">
            <v>0</v>
          </cell>
          <cell r="BA78">
            <v>789.56999999999994</v>
          </cell>
          <cell r="BB78">
            <v>118554.43999999999</v>
          </cell>
          <cell r="BC78">
            <v>24500</v>
          </cell>
          <cell r="BD78">
            <v>75000</v>
          </cell>
          <cell r="BE78">
            <v>-12737.14</v>
          </cell>
          <cell r="BF78">
            <v>1428.9199999999992</v>
          </cell>
          <cell r="BG78">
            <v>0</v>
          </cell>
          <cell r="BH78">
            <v>110.47999999999999</v>
          </cell>
          <cell r="BI78">
            <v>988.19</v>
          </cell>
          <cell r="BJ78">
            <v>-2325760.6700000013</v>
          </cell>
          <cell r="BK78">
            <v>2500</v>
          </cell>
          <cell r="BL78">
            <v>158681.87</v>
          </cell>
          <cell r="BM78">
            <v>607.29999999999973</v>
          </cell>
          <cell r="BN78">
            <v>79766.63</v>
          </cell>
          <cell r="BO78">
            <v>84790.73000000001</v>
          </cell>
          <cell r="BP78">
            <v>62499.960000000006</v>
          </cell>
          <cell r="BQ78">
            <v>4400</v>
          </cell>
          <cell r="BR78">
            <v>36120.620000000003</v>
          </cell>
          <cell r="BS78">
            <v>1301.95</v>
          </cell>
          <cell r="BT78">
            <v>108568.97999999997</v>
          </cell>
          <cell r="BU78">
            <v>92143.510000000009</v>
          </cell>
          <cell r="BV78">
            <v>2797</v>
          </cell>
          <cell r="BW78">
            <v>52500</v>
          </cell>
          <cell r="BX78">
            <v>0</v>
          </cell>
          <cell r="BY78">
            <v>25009.839999999997</v>
          </cell>
          <cell r="BZ78">
            <v>0</v>
          </cell>
          <cell r="CA78">
            <v>0</v>
          </cell>
          <cell r="CB78">
            <v>-139400.51999999996</v>
          </cell>
          <cell r="CC78">
            <v>545</v>
          </cell>
          <cell r="CD78">
            <v>40000.080000000002</v>
          </cell>
          <cell r="CE78">
            <v>0</v>
          </cell>
          <cell r="CF78">
            <v>28698.089999999986</v>
          </cell>
          <cell r="CG78">
            <v>0</v>
          </cell>
          <cell r="CH78">
            <v>354049.91999999993</v>
          </cell>
          <cell r="CI78">
            <v>1627.98</v>
          </cell>
          <cell r="CJ78">
            <v>2192.9899999999998</v>
          </cell>
          <cell r="CK78">
            <v>117.13999999999999</v>
          </cell>
          <cell r="CL78">
            <v>0</v>
          </cell>
          <cell r="CM78">
            <v>0</v>
          </cell>
          <cell r="CN78">
            <v>-9963082.4000000004</v>
          </cell>
        </row>
      </sheetData>
      <sheetData sheetId="95" refreshError="1"/>
      <sheetData sheetId="96" refreshError="1"/>
      <sheetData sheetId="97" refreshError="1"/>
      <sheetData sheetId="98" refreshError="1"/>
      <sheetData sheetId="99" refreshError="1"/>
      <sheetData sheetId="10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autoPageBreaks="0" fitToPage="1"/>
  </sheetPr>
  <dimension ref="A1:W245"/>
  <sheetViews>
    <sheetView showGridLines="0" tabSelected="1" zoomScaleNormal="100" zoomScaleSheetLayoutView="100" workbookViewId="0">
      <selection activeCell="C11" sqref="C11"/>
    </sheetView>
  </sheetViews>
  <sheetFormatPr defaultColWidth="9.109375" defaultRowHeight="13.2" x14ac:dyDescent="0.25"/>
  <cols>
    <col min="1" max="1" width="21.109375" style="24" customWidth="1"/>
    <col min="2" max="4" width="14.33203125" style="24" customWidth="1"/>
    <col min="5" max="5" width="15.88671875" style="24" customWidth="1"/>
    <col min="6" max="6" width="17.33203125" style="24" customWidth="1"/>
    <col min="7" max="16384" width="9.109375" style="2"/>
  </cols>
  <sheetData>
    <row r="1" spans="1:6" ht="32.4" customHeight="1" x14ac:dyDescent="0.25">
      <c r="A1" s="1"/>
      <c r="B1" s="76" t="s">
        <v>61</v>
      </c>
      <c r="C1" s="76"/>
      <c r="D1" s="76"/>
      <c r="E1" s="76"/>
      <c r="F1" s="77"/>
    </row>
    <row r="2" spans="1:6" ht="19.2" customHeight="1" thickBot="1" x14ac:dyDescent="0.3">
      <c r="A2" s="3"/>
      <c r="B2" s="78" t="s">
        <v>62</v>
      </c>
      <c r="C2" s="79"/>
      <c r="D2" s="79"/>
      <c r="E2" s="79"/>
      <c r="F2" s="80"/>
    </row>
    <row r="3" spans="1:6" s="4" customFormat="1" ht="18.75" customHeight="1" thickBot="1" x14ac:dyDescent="0.3">
      <c r="A3" s="47" t="s">
        <v>0</v>
      </c>
      <c r="B3" s="48" t="s">
        <v>1</v>
      </c>
      <c r="C3" s="48" t="s">
        <v>2</v>
      </c>
      <c r="D3" s="48" t="s">
        <v>3</v>
      </c>
      <c r="E3" s="49" t="s">
        <v>4</v>
      </c>
      <c r="F3" s="49" t="s">
        <v>5</v>
      </c>
    </row>
    <row r="4" spans="1:6" s="8" customFormat="1" ht="11.1" customHeight="1" thickBot="1" x14ac:dyDescent="0.3">
      <c r="A4" s="5" t="s">
        <v>6</v>
      </c>
      <c r="B4" s="6">
        <f>VLOOKUP(A4,[1]Actuals!A3:DH81,39,FALSE)</f>
        <v>0</v>
      </c>
      <c r="C4" s="16">
        <v>0</v>
      </c>
      <c r="D4" s="42">
        <f t="shared" ref="D4:D47" si="0">C4-B4</f>
        <v>0</v>
      </c>
      <c r="E4" s="39">
        <f>IF(C4=0,0,D4/C4)</f>
        <v>0</v>
      </c>
      <c r="F4" s="7"/>
    </row>
    <row r="5" spans="1:6" s="8" customFormat="1" ht="11.1" customHeight="1" thickBot="1" x14ac:dyDescent="0.3">
      <c r="A5" s="9" t="s">
        <v>7</v>
      </c>
      <c r="B5" s="6">
        <f>VLOOKUP(A5,[1]Actuals!A3:DH81,39,FALSE)</f>
        <v>0</v>
      </c>
      <c r="C5" s="16">
        <v>0</v>
      </c>
      <c r="D5" s="43">
        <f t="shared" si="0"/>
        <v>0</v>
      </c>
      <c r="E5" s="40">
        <f t="shared" ref="E5:E47" si="1">IF(C5=0,0,D5/C5)</f>
        <v>0</v>
      </c>
      <c r="F5" s="10"/>
    </row>
    <row r="6" spans="1:6" s="8" customFormat="1" ht="11.1" customHeight="1" thickBot="1" x14ac:dyDescent="0.3">
      <c r="A6" s="9" t="s">
        <v>8</v>
      </c>
      <c r="B6" s="6">
        <f>VLOOKUP(A6,[1]Actuals!A3:DH81,39,FALSE)</f>
        <v>0</v>
      </c>
      <c r="C6" s="16">
        <v>0</v>
      </c>
      <c r="D6" s="43">
        <f t="shared" si="0"/>
        <v>0</v>
      </c>
      <c r="E6" s="40">
        <f t="shared" si="1"/>
        <v>0</v>
      </c>
      <c r="F6" s="10"/>
    </row>
    <row r="7" spans="1:6" s="8" customFormat="1" ht="11.1" customHeight="1" thickBot="1" x14ac:dyDescent="0.3">
      <c r="A7" s="11" t="s">
        <v>9</v>
      </c>
      <c r="B7" s="6">
        <f>VLOOKUP(A7,[1]Actuals!A3:DH81,39,FALSE)</f>
        <v>0</v>
      </c>
      <c r="C7" s="16">
        <v>0</v>
      </c>
      <c r="D7" s="44">
        <f t="shared" si="0"/>
        <v>0</v>
      </c>
      <c r="E7" s="41">
        <f t="shared" si="1"/>
        <v>0</v>
      </c>
      <c r="F7" s="12"/>
    </row>
    <row r="8" spans="1:6" s="13" customFormat="1" ht="11.1" customHeight="1" x14ac:dyDescent="0.25">
      <c r="A8" s="50" t="s">
        <v>10</v>
      </c>
      <c r="B8" s="51">
        <f>SUM(B4:B7)*-1</f>
        <v>0</v>
      </c>
      <c r="C8" s="51">
        <f>SUM(C4:C7)*-1</f>
        <v>0</v>
      </c>
      <c r="D8" s="52">
        <f>SUM(D4:D7)*-1</f>
        <v>0</v>
      </c>
      <c r="E8" s="50"/>
      <c r="F8" s="50"/>
    </row>
    <row r="9" spans="1:6" s="8" customFormat="1" ht="11.1" customHeight="1" thickBot="1" x14ac:dyDescent="0.3">
      <c r="A9" s="14" t="s">
        <v>11</v>
      </c>
      <c r="B9" s="15"/>
      <c r="C9" s="16"/>
      <c r="D9" s="45">
        <f t="shared" si="0"/>
        <v>0</v>
      </c>
      <c r="E9" s="36">
        <f t="shared" si="1"/>
        <v>0</v>
      </c>
      <c r="F9" s="36"/>
    </row>
    <row r="10" spans="1:6" s="8" customFormat="1" ht="11.1" customHeight="1" thickBot="1" x14ac:dyDescent="0.3">
      <c r="A10" s="14" t="s">
        <v>12</v>
      </c>
      <c r="B10" s="15"/>
      <c r="C10" s="17"/>
      <c r="D10" s="46">
        <f t="shared" si="0"/>
        <v>0</v>
      </c>
      <c r="E10" s="38">
        <f t="shared" si="1"/>
        <v>0</v>
      </c>
      <c r="F10" s="37"/>
    </row>
    <row r="11" spans="1:6" s="8" customFormat="1" ht="11.1" customHeight="1" thickBot="1" x14ac:dyDescent="0.3">
      <c r="A11" s="14" t="s">
        <v>13</v>
      </c>
      <c r="B11" s="15"/>
      <c r="C11" s="16"/>
      <c r="D11" s="45">
        <f>C11-B11</f>
        <v>0</v>
      </c>
      <c r="E11" s="36">
        <f t="shared" si="1"/>
        <v>0</v>
      </c>
      <c r="F11" s="36"/>
    </row>
    <row r="12" spans="1:6" s="8" customFormat="1" ht="11.1" customHeight="1" thickBot="1" x14ac:dyDescent="0.3">
      <c r="A12" s="14" t="s">
        <v>14</v>
      </c>
      <c r="B12" s="15"/>
      <c r="C12" s="17"/>
      <c r="D12" s="46">
        <f>C12-B12</f>
        <v>0</v>
      </c>
      <c r="E12" s="37">
        <f t="shared" si="1"/>
        <v>0</v>
      </c>
      <c r="F12" s="37"/>
    </row>
    <row r="13" spans="1:6" s="8" customFormat="1" ht="11.1" customHeight="1" thickBot="1" x14ac:dyDescent="0.3">
      <c r="A13" s="14" t="s">
        <v>15</v>
      </c>
      <c r="B13" s="15"/>
      <c r="C13" s="17"/>
      <c r="D13" s="46">
        <f t="shared" si="0"/>
        <v>0</v>
      </c>
      <c r="E13" s="37">
        <f t="shared" si="1"/>
        <v>0</v>
      </c>
      <c r="F13" s="37"/>
    </row>
    <row r="14" spans="1:6" s="8" customFormat="1" ht="11.1" customHeight="1" thickBot="1" x14ac:dyDescent="0.3">
      <c r="A14" s="14" t="s">
        <v>16</v>
      </c>
      <c r="B14" s="15"/>
      <c r="C14" s="17"/>
      <c r="D14" s="46">
        <f t="shared" si="0"/>
        <v>0</v>
      </c>
      <c r="E14" s="37">
        <f t="shared" si="1"/>
        <v>0</v>
      </c>
      <c r="F14" s="37"/>
    </row>
    <row r="15" spans="1:6" s="8" customFormat="1" ht="11.1" customHeight="1" thickBot="1" x14ac:dyDescent="0.3">
      <c r="A15" s="14" t="s">
        <v>17</v>
      </c>
      <c r="B15" s="15"/>
      <c r="C15" s="17"/>
      <c r="D15" s="46">
        <f t="shared" si="0"/>
        <v>0</v>
      </c>
      <c r="E15" s="37">
        <f t="shared" si="1"/>
        <v>0</v>
      </c>
      <c r="F15" s="37"/>
    </row>
    <row r="16" spans="1:6" s="8" customFormat="1" ht="11.1" customHeight="1" thickBot="1" x14ac:dyDescent="0.3">
      <c r="A16" s="14" t="s">
        <v>18</v>
      </c>
      <c r="B16" s="15"/>
      <c r="C16" s="17"/>
      <c r="D16" s="46">
        <f t="shared" si="0"/>
        <v>0</v>
      </c>
      <c r="E16" s="37">
        <f t="shared" si="1"/>
        <v>0</v>
      </c>
      <c r="F16" s="37"/>
    </row>
    <row r="17" spans="1:7" s="8" customFormat="1" ht="11.1" customHeight="1" thickBot="1" x14ac:dyDescent="0.3">
      <c r="A17" s="14" t="s">
        <v>19</v>
      </c>
      <c r="B17" s="15"/>
      <c r="C17" s="17"/>
      <c r="D17" s="46">
        <f>C17-B17</f>
        <v>0</v>
      </c>
      <c r="E17" s="37">
        <f t="shared" si="1"/>
        <v>0</v>
      </c>
      <c r="F17" s="37"/>
    </row>
    <row r="18" spans="1:7" s="8" customFormat="1" ht="11.1" customHeight="1" thickBot="1" x14ac:dyDescent="0.3">
      <c r="A18" s="14" t="s">
        <v>20</v>
      </c>
      <c r="B18" s="15"/>
      <c r="C18" s="17"/>
      <c r="D18" s="46">
        <f t="shared" si="0"/>
        <v>0</v>
      </c>
      <c r="E18" s="37">
        <f t="shared" si="1"/>
        <v>0</v>
      </c>
      <c r="F18" s="37"/>
    </row>
    <row r="19" spans="1:7" s="8" customFormat="1" ht="11.1" customHeight="1" thickBot="1" x14ac:dyDescent="0.3">
      <c r="A19" s="14" t="s">
        <v>21</v>
      </c>
      <c r="B19" s="15"/>
      <c r="C19" s="17"/>
      <c r="D19" s="46">
        <f t="shared" si="0"/>
        <v>0</v>
      </c>
      <c r="E19" s="37">
        <f t="shared" si="1"/>
        <v>0</v>
      </c>
      <c r="F19" s="37"/>
    </row>
    <row r="20" spans="1:7" s="8" customFormat="1" ht="11.1" customHeight="1" thickBot="1" x14ac:dyDescent="0.3">
      <c r="A20" s="14" t="s">
        <v>22</v>
      </c>
      <c r="B20" s="15"/>
      <c r="C20" s="17"/>
      <c r="D20" s="46">
        <f t="shared" si="0"/>
        <v>0</v>
      </c>
      <c r="E20" s="37">
        <f t="shared" si="1"/>
        <v>0</v>
      </c>
      <c r="F20" s="37"/>
    </row>
    <row r="21" spans="1:7" s="8" customFormat="1" ht="11.1" customHeight="1" thickBot="1" x14ac:dyDescent="0.3">
      <c r="A21" s="14" t="s">
        <v>23</v>
      </c>
      <c r="B21" s="15"/>
      <c r="C21" s="17"/>
      <c r="D21" s="46">
        <f t="shared" si="0"/>
        <v>0</v>
      </c>
      <c r="E21" s="37">
        <f t="shared" si="1"/>
        <v>0</v>
      </c>
      <c r="F21" s="37"/>
    </row>
    <row r="22" spans="1:7" s="8" customFormat="1" ht="11.1" customHeight="1" thickBot="1" x14ac:dyDescent="0.3">
      <c r="A22" s="14" t="s">
        <v>24</v>
      </c>
      <c r="B22" s="15"/>
      <c r="C22" s="18"/>
      <c r="D22" s="46">
        <f t="shared" si="0"/>
        <v>0</v>
      </c>
      <c r="E22" s="37">
        <f t="shared" si="1"/>
        <v>0</v>
      </c>
      <c r="F22" s="37"/>
    </row>
    <row r="23" spans="1:7" s="8" customFormat="1" ht="11.1" customHeight="1" thickBot="1" x14ac:dyDescent="0.3">
      <c r="A23" s="14" t="s">
        <v>25</v>
      </c>
      <c r="B23" s="15"/>
      <c r="C23" s="17"/>
      <c r="D23" s="46">
        <f t="shared" si="0"/>
        <v>0</v>
      </c>
      <c r="E23" s="37">
        <f t="shared" si="1"/>
        <v>0</v>
      </c>
      <c r="F23" s="37"/>
    </row>
    <row r="24" spans="1:7" s="8" customFormat="1" ht="11.1" customHeight="1" thickBot="1" x14ac:dyDescent="0.3">
      <c r="A24" s="14" t="s">
        <v>26</v>
      </c>
      <c r="B24" s="15"/>
      <c r="C24" s="17"/>
      <c r="D24" s="46">
        <f>C24-B24</f>
        <v>0</v>
      </c>
      <c r="E24" s="37">
        <f t="shared" si="1"/>
        <v>0</v>
      </c>
      <c r="F24" s="37"/>
    </row>
    <row r="25" spans="1:7" s="8" customFormat="1" ht="11.1" customHeight="1" thickBot="1" x14ac:dyDescent="0.3">
      <c r="A25" s="14" t="s">
        <v>27</v>
      </c>
      <c r="B25" s="15"/>
      <c r="C25" s="17"/>
      <c r="D25" s="46">
        <f t="shared" si="0"/>
        <v>0</v>
      </c>
      <c r="E25" s="37">
        <f t="shared" si="1"/>
        <v>0</v>
      </c>
      <c r="F25" s="37"/>
    </row>
    <row r="26" spans="1:7" s="8" customFormat="1" ht="11.1" customHeight="1" thickBot="1" x14ac:dyDescent="0.3">
      <c r="A26" s="14" t="s">
        <v>28</v>
      </c>
      <c r="B26" s="15"/>
      <c r="C26" s="17"/>
      <c r="D26" s="46">
        <f t="shared" si="0"/>
        <v>0</v>
      </c>
      <c r="E26" s="37">
        <f t="shared" si="1"/>
        <v>0</v>
      </c>
      <c r="F26" s="37"/>
      <c r="G26" s="19"/>
    </row>
    <row r="27" spans="1:7" s="8" customFormat="1" ht="11.1" customHeight="1" thickBot="1" x14ac:dyDescent="0.3">
      <c r="A27" s="14" t="s">
        <v>29</v>
      </c>
      <c r="B27" s="15"/>
      <c r="C27" s="17"/>
      <c r="D27" s="46">
        <f>C27-B27</f>
        <v>0</v>
      </c>
      <c r="E27" s="37">
        <f t="shared" si="1"/>
        <v>0</v>
      </c>
      <c r="F27" s="37"/>
    </row>
    <row r="28" spans="1:7" s="8" customFormat="1" ht="11.1" customHeight="1" thickBot="1" x14ac:dyDescent="0.3">
      <c r="A28" s="14" t="s">
        <v>30</v>
      </c>
      <c r="B28" s="15"/>
      <c r="C28" s="17"/>
      <c r="D28" s="46">
        <f t="shared" si="0"/>
        <v>0</v>
      </c>
      <c r="E28" s="37">
        <f t="shared" si="1"/>
        <v>0</v>
      </c>
      <c r="F28" s="37"/>
    </row>
    <row r="29" spans="1:7" s="8" customFormat="1" ht="11.1" customHeight="1" thickBot="1" x14ac:dyDescent="0.3">
      <c r="A29" s="14" t="s">
        <v>31</v>
      </c>
      <c r="B29" s="15"/>
      <c r="C29" s="17"/>
      <c r="D29" s="46">
        <f t="shared" si="0"/>
        <v>0</v>
      </c>
      <c r="E29" s="37">
        <f t="shared" si="1"/>
        <v>0</v>
      </c>
      <c r="F29" s="37"/>
    </row>
    <row r="30" spans="1:7" s="8" customFormat="1" ht="11.1" customHeight="1" thickBot="1" x14ac:dyDescent="0.3">
      <c r="A30" s="14" t="s">
        <v>32</v>
      </c>
      <c r="B30" s="15"/>
      <c r="C30" s="17"/>
      <c r="D30" s="46">
        <f t="shared" si="0"/>
        <v>0</v>
      </c>
      <c r="E30" s="37">
        <f t="shared" si="1"/>
        <v>0</v>
      </c>
      <c r="F30" s="37"/>
    </row>
    <row r="31" spans="1:7" s="8" customFormat="1" ht="11.1" customHeight="1" thickBot="1" x14ac:dyDescent="0.3">
      <c r="A31" s="14" t="s">
        <v>33</v>
      </c>
      <c r="B31" s="15"/>
      <c r="C31" s="17"/>
      <c r="D31" s="46">
        <f t="shared" si="0"/>
        <v>0</v>
      </c>
      <c r="E31" s="37">
        <f t="shared" si="1"/>
        <v>0</v>
      </c>
      <c r="F31" s="37"/>
    </row>
    <row r="32" spans="1:7" s="8" customFormat="1" ht="11.1" customHeight="1" thickBot="1" x14ac:dyDescent="0.3">
      <c r="A32" s="14" t="s">
        <v>34</v>
      </c>
      <c r="B32" s="15"/>
      <c r="C32" s="17"/>
      <c r="D32" s="46">
        <f t="shared" si="0"/>
        <v>0</v>
      </c>
      <c r="E32" s="37">
        <f t="shared" si="1"/>
        <v>0</v>
      </c>
      <c r="F32" s="37"/>
    </row>
    <row r="33" spans="1:7" s="8" customFormat="1" ht="11.1" customHeight="1" thickBot="1" x14ac:dyDescent="0.3">
      <c r="A33" s="14" t="s">
        <v>35</v>
      </c>
      <c r="B33" s="15"/>
      <c r="C33" s="17"/>
      <c r="D33" s="46">
        <f t="shared" si="0"/>
        <v>0</v>
      </c>
      <c r="E33" s="37">
        <f t="shared" si="1"/>
        <v>0</v>
      </c>
      <c r="F33" s="37"/>
      <c r="G33" s="19"/>
    </row>
    <row r="34" spans="1:7" s="8" customFormat="1" ht="11.1" customHeight="1" thickBot="1" x14ac:dyDescent="0.3">
      <c r="A34" s="14" t="s">
        <v>36</v>
      </c>
      <c r="B34" s="15"/>
      <c r="C34" s="17"/>
      <c r="D34" s="46">
        <f t="shared" si="0"/>
        <v>0</v>
      </c>
      <c r="E34" s="37">
        <f t="shared" si="1"/>
        <v>0</v>
      </c>
      <c r="F34" s="37"/>
    </row>
    <row r="35" spans="1:7" s="8" customFormat="1" ht="11.1" customHeight="1" thickBot="1" x14ac:dyDescent="0.3">
      <c r="A35" s="14" t="s">
        <v>63</v>
      </c>
      <c r="B35" s="15"/>
      <c r="C35" s="17"/>
      <c r="D35" s="46">
        <f t="shared" si="0"/>
        <v>0</v>
      </c>
      <c r="E35" s="37">
        <f t="shared" si="1"/>
        <v>0</v>
      </c>
      <c r="F35" s="37"/>
    </row>
    <row r="36" spans="1:7" s="8" customFormat="1" ht="11.1" customHeight="1" thickBot="1" x14ac:dyDescent="0.3">
      <c r="A36" s="14" t="s">
        <v>37</v>
      </c>
      <c r="B36" s="15"/>
      <c r="C36" s="17"/>
      <c r="D36" s="46">
        <f t="shared" si="0"/>
        <v>0</v>
      </c>
      <c r="E36" s="37">
        <f t="shared" si="1"/>
        <v>0</v>
      </c>
      <c r="F36" s="37"/>
    </row>
    <row r="37" spans="1:7" s="8" customFormat="1" ht="11.1" customHeight="1" thickBot="1" x14ac:dyDescent="0.3">
      <c r="A37" s="14" t="s">
        <v>38</v>
      </c>
      <c r="B37" s="15"/>
      <c r="C37" s="17"/>
      <c r="D37" s="46">
        <f>C37-B37</f>
        <v>0</v>
      </c>
      <c r="E37" s="37">
        <f t="shared" si="1"/>
        <v>0</v>
      </c>
      <c r="F37" s="37"/>
    </row>
    <row r="38" spans="1:7" s="8" customFormat="1" ht="11.1" customHeight="1" thickBot="1" x14ac:dyDescent="0.3">
      <c r="A38" s="14" t="s">
        <v>39</v>
      </c>
      <c r="B38" s="15"/>
      <c r="C38" s="17"/>
      <c r="D38" s="46">
        <f t="shared" si="0"/>
        <v>0</v>
      </c>
      <c r="E38" s="37">
        <f t="shared" si="1"/>
        <v>0</v>
      </c>
      <c r="F38" s="37"/>
    </row>
    <row r="39" spans="1:7" s="8" customFormat="1" ht="11.1" customHeight="1" thickBot="1" x14ac:dyDescent="0.3">
      <c r="A39" s="14" t="s">
        <v>40</v>
      </c>
      <c r="B39" s="15"/>
      <c r="C39" s="17"/>
      <c r="D39" s="46">
        <f t="shared" si="0"/>
        <v>0</v>
      </c>
      <c r="E39" s="37">
        <f t="shared" si="1"/>
        <v>0</v>
      </c>
      <c r="F39" s="37"/>
    </row>
    <row r="40" spans="1:7" s="8" customFormat="1" ht="11.1" customHeight="1" thickBot="1" x14ac:dyDescent="0.3">
      <c r="A40" s="14" t="s">
        <v>41</v>
      </c>
      <c r="B40" s="15"/>
      <c r="C40" s="17"/>
      <c r="D40" s="46">
        <f t="shared" si="0"/>
        <v>0</v>
      </c>
      <c r="E40" s="37">
        <f t="shared" si="1"/>
        <v>0</v>
      </c>
      <c r="F40" s="37"/>
    </row>
    <row r="41" spans="1:7" s="8" customFormat="1" ht="11.1" customHeight="1" thickBot="1" x14ac:dyDescent="0.3">
      <c r="A41" s="14" t="s">
        <v>42</v>
      </c>
      <c r="B41" s="15"/>
      <c r="C41" s="17"/>
      <c r="D41" s="46">
        <f t="shared" si="0"/>
        <v>0</v>
      </c>
      <c r="E41" s="37">
        <f t="shared" si="1"/>
        <v>0</v>
      </c>
      <c r="F41" s="37"/>
    </row>
    <row r="42" spans="1:7" s="8" customFormat="1" ht="11.1" customHeight="1" thickBot="1" x14ac:dyDescent="0.3">
      <c r="A42" s="14" t="s">
        <v>43</v>
      </c>
      <c r="B42" s="15"/>
      <c r="C42" s="17"/>
      <c r="D42" s="46">
        <f t="shared" si="0"/>
        <v>0</v>
      </c>
      <c r="E42" s="37">
        <f t="shared" si="1"/>
        <v>0</v>
      </c>
      <c r="F42" s="37"/>
    </row>
    <row r="43" spans="1:7" s="8" customFormat="1" ht="11.1" customHeight="1" thickBot="1" x14ac:dyDescent="0.3">
      <c r="A43" s="14" t="s">
        <v>44</v>
      </c>
      <c r="B43" s="15"/>
      <c r="C43" s="17"/>
      <c r="D43" s="46">
        <f t="shared" si="0"/>
        <v>0</v>
      </c>
      <c r="E43" s="37">
        <f t="shared" si="1"/>
        <v>0</v>
      </c>
      <c r="F43" s="37"/>
    </row>
    <row r="44" spans="1:7" s="8" customFormat="1" ht="11.1" customHeight="1" thickBot="1" x14ac:dyDescent="0.3">
      <c r="A44" s="14" t="s">
        <v>45</v>
      </c>
      <c r="B44" s="15"/>
      <c r="C44" s="17"/>
      <c r="D44" s="46">
        <f t="shared" si="0"/>
        <v>0</v>
      </c>
      <c r="E44" s="37">
        <f t="shared" si="1"/>
        <v>0</v>
      </c>
      <c r="F44" s="37"/>
    </row>
    <row r="45" spans="1:7" s="8" customFormat="1" ht="11.1" customHeight="1" thickBot="1" x14ac:dyDescent="0.3">
      <c r="A45" s="14" t="s">
        <v>46</v>
      </c>
      <c r="B45" s="15"/>
      <c r="C45" s="17"/>
      <c r="D45" s="46">
        <f t="shared" si="0"/>
        <v>0</v>
      </c>
      <c r="E45" s="37">
        <f t="shared" si="1"/>
        <v>0</v>
      </c>
      <c r="F45" s="37"/>
      <c r="G45" s="19"/>
    </row>
    <row r="46" spans="1:7" s="8" customFormat="1" ht="11.1" customHeight="1" thickBot="1" x14ac:dyDescent="0.3">
      <c r="A46" s="14" t="s">
        <v>47</v>
      </c>
      <c r="B46" s="15"/>
      <c r="C46" s="17"/>
      <c r="D46" s="46">
        <f t="shared" si="0"/>
        <v>0</v>
      </c>
      <c r="E46" s="37">
        <f t="shared" si="1"/>
        <v>0</v>
      </c>
      <c r="F46" s="37"/>
    </row>
    <row r="47" spans="1:7" s="8" customFormat="1" ht="11.1" customHeight="1" thickBot="1" x14ac:dyDescent="0.3">
      <c r="A47" s="14" t="s">
        <v>48</v>
      </c>
      <c r="B47" s="15"/>
      <c r="C47" s="17"/>
      <c r="D47" s="46">
        <f t="shared" si="0"/>
        <v>0</v>
      </c>
      <c r="E47" s="37">
        <f t="shared" si="1"/>
        <v>0</v>
      </c>
      <c r="F47" s="37"/>
    </row>
    <row r="48" spans="1:7" s="13" customFormat="1" ht="11.1" customHeight="1" thickBot="1" x14ac:dyDescent="0.3">
      <c r="A48" s="53" t="s">
        <v>49</v>
      </c>
      <c r="B48" s="54">
        <f>SUM(B9:B47)</f>
        <v>0</v>
      </c>
      <c r="C48" s="54">
        <f>SUM(C9:C47)</f>
        <v>0</v>
      </c>
      <c r="D48" s="56">
        <f>SUM(D9:D47)</f>
        <v>0</v>
      </c>
      <c r="E48" s="55"/>
      <c r="F48" s="55"/>
    </row>
    <row r="49" spans="1:13" s="8" customFormat="1" ht="11.4" x14ac:dyDescent="0.25">
      <c r="A49" s="20" t="s">
        <v>50</v>
      </c>
      <c r="B49" s="21" t="s">
        <v>51</v>
      </c>
      <c r="C49" s="21" t="s">
        <v>52</v>
      </c>
      <c r="D49" s="21" t="s">
        <v>3</v>
      </c>
      <c r="E49" s="22"/>
      <c r="F49" s="22"/>
    </row>
    <row r="50" spans="1:13" s="8" customFormat="1" ht="12" thickBot="1" x14ac:dyDescent="0.3">
      <c r="A50" s="23"/>
      <c r="B50" s="57">
        <f>B48+B8</f>
        <v>0</v>
      </c>
      <c r="C50" s="57">
        <f>C48+C8</f>
        <v>0</v>
      </c>
      <c r="D50" s="57">
        <f>D48+D8</f>
        <v>0</v>
      </c>
      <c r="E50" s="23"/>
      <c r="F50" s="23"/>
    </row>
    <row r="53" spans="1:13" x14ac:dyDescent="0.25">
      <c r="H53" s="25"/>
      <c r="I53" s="25"/>
    </row>
    <row r="54" spans="1:13" x14ac:dyDescent="0.25">
      <c r="H54" s="25"/>
      <c r="M54" s="26"/>
    </row>
    <row r="63" spans="1:13" x14ac:dyDescent="0.25">
      <c r="G63" s="25"/>
      <c r="H63" s="25"/>
      <c r="I63" s="25"/>
      <c r="J63" s="25"/>
    </row>
    <row r="64" spans="1:13" ht="13.8" thickBot="1" x14ac:dyDescent="0.3">
      <c r="G64" s="25"/>
      <c r="H64" s="25"/>
      <c r="I64" s="25"/>
      <c r="J64" s="25"/>
    </row>
    <row r="65" spans="1:23" ht="22.2" x14ac:dyDescent="0.25">
      <c r="A65" s="102" t="str">
        <f>B1</f>
        <v>(CHURCH NAME HERE)</v>
      </c>
      <c r="B65" s="103"/>
      <c r="C65" s="103"/>
      <c r="D65" s="103"/>
      <c r="E65" s="103"/>
      <c r="F65" s="104"/>
      <c r="G65" s="27"/>
      <c r="H65" s="25"/>
      <c r="I65" s="25"/>
      <c r="J65" s="25"/>
    </row>
    <row r="66" spans="1:23" ht="22.8" thickBot="1" x14ac:dyDescent="0.3">
      <c r="A66" s="105" t="str">
        <f>B2</f>
        <v>(YEAR HERE)</v>
      </c>
      <c r="B66" s="106"/>
      <c r="C66" s="106"/>
      <c r="D66" s="106"/>
      <c r="E66" s="106"/>
      <c r="F66" s="107"/>
      <c r="G66" s="28"/>
      <c r="H66" s="28"/>
      <c r="I66" s="25"/>
      <c r="J66" s="25"/>
    </row>
    <row r="67" spans="1:23" ht="13.8" thickBot="1" x14ac:dyDescent="0.3">
      <c r="A67" s="29" t="s">
        <v>53</v>
      </c>
      <c r="B67" s="30" t="s">
        <v>54</v>
      </c>
      <c r="C67" s="108" t="s">
        <v>55</v>
      </c>
      <c r="D67" s="109"/>
      <c r="E67" s="109"/>
      <c r="F67" s="109"/>
      <c r="G67" s="25"/>
      <c r="H67" s="25"/>
      <c r="I67" s="25"/>
      <c r="J67" s="25"/>
    </row>
    <row r="68" spans="1:23" s="33" customFormat="1" ht="11.4" customHeight="1" x14ac:dyDescent="0.25">
      <c r="A68" s="95" t="str">
        <f>$A$9</f>
        <v>Alarm System</v>
      </c>
      <c r="B68" s="88">
        <f>$B$9</f>
        <v>0</v>
      </c>
      <c r="C68" s="90"/>
      <c r="D68" s="74"/>
      <c r="E68" s="74"/>
      <c r="F68" s="91"/>
      <c r="G68" s="31"/>
      <c r="H68" s="31"/>
      <c r="I68" s="31"/>
      <c r="J68" s="31"/>
      <c r="K68" s="32"/>
      <c r="L68" s="32"/>
      <c r="M68" s="32"/>
      <c r="N68" s="32"/>
      <c r="O68" s="32"/>
      <c r="P68" s="32"/>
      <c r="Q68" s="32"/>
      <c r="R68" s="32"/>
      <c r="S68" s="32"/>
      <c r="T68" s="32"/>
      <c r="U68" s="32"/>
      <c r="V68" s="32"/>
      <c r="W68" s="32"/>
    </row>
    <row r="69" spans="1:23" s="33" customFormat="1" ht="11.4" customHeight="1" thickBot="1" x14ac:dyDescent="0.3">
      <c r="A69" s="87"/>
      <c r="B69" s="89"/>
      <c r="C69" s="92"/>
      <c r="D69" s="59"/>
      <c r="E69" s="59"/>
      <c r="F69" s="93"/>
      <c r="G69" s="32"/>
      <c r="H69" s="32"/>
      <c r="I69" s="32"/>
      <c r="J69" s="32"/>
      <c r="K69" s="32"/>
      <c r="L69" s="32"/>
      <c r="M69" s="32"/>
      <c r="N69" s="32"/>
      <c r="O69" s="32"/>
      <c r="P69" s="32"/>
      <c r="Q69" s="32"/>
      <c r="R69" s="32"/>
      <c r="S69" s="32"/>
      <c r="T69" s="32"/>
      <c r="U69" s="32"/>
      <c r="V69" s="32"/>
      <c r="W69" s="32"/>
    </row>
    <row r="70" spans="1:23" s="33" customFormat="1" ht="11.4" customHeight="1" x14ac:dyDescent="0.25">
      <c r="A70" s="96" t="str">
        <f>$A$13</f>
        <v>Building Maintenance</v>
      </c>
      <c r="B70" s="94">
        <f>$B$13</f>
        <v>0</v>
      </c>
      <c r="C70" s="90"/>
      <c r="D70" s="74"/>
      <c r="E70" s="74"/>
      <c r="F70" s="91"/>
      <c r="G70" s="32"/>
      <c r="H70" s="32"/>
      <c r="I70" s="32"/>
      <c r="J70" s="32"/>
      <c r="K70" s="32"/>
      <c r="L70" s="32"/>
      <c r="M70" s="32"/>
      <c r="N70" s="32"/>
      <c r="O70" s="32"/>
      <c r="P70" s="32"/>
      <c r="Q70" s="32"/>
      <c r="R70" s="32"/>
      <c r="S70" s="32"/>
      <c r="T70" s="32"/>
      <c r="U70" s="32"/>
      <c r="V70" s="32"/>
      <c r="W70" s="32"/>
    </row>
    <row r="71" spans="1:23" s="33" customFormat="1" ht="11.4" customHeight="1" thickBot="1" x14ac:dyDescent="0.3">
      <c r="A71" s="97"/>
      <c r="B71" s="89"/>
      <c r="C71" s="92"/>
      <c r="D71" s="59"/>
      <c r="E71" s="59"/>
      <c r="F71" s="93"/>
      <c r="G71" s="32"/>
      <c r="H71" s="32"/>
      <c r="I71" s="32"/>
      <c r="J71" s="32"/>
      <c r="K71" s="32"/>
      <c r="L71" s="32"/>
      <c r="M71" s="32"/>
      <c r="N71" s="32"/>
      <c r="O71" s="32"/>
      <c r="P71" s="32"/>
      <c r="Q71" s="32"/>
      <c r="R71" s="32"/>
      <c r="S71" s="32"/>
      <c r="T71" s="32"/>
      <c r="U71" s="32"/>
      <c r="V71" s="32"/>
      <c r="W71" s="32"/>
    </row>
    <row r="72" spans="1:23" s="33" customFormat="1" ht="11.4" customHeight="1" x14ac:dyDescent="0.25">
      <c r="A72" s="86" t="str">
        <f>$A$14</f>
        <v>Charitable Giving</v>
      </c>
      <c r="B72" s="88">
        <f>$B$14</f>
        <v>0</v>
      </c>
      <c r="C72" s="90"/>
      <c r="D72" s="74"/>
      <c r="E72" s="74"/>
      <c r="F72" s="91"/>
      <c r="G72" s="32"/>
      <c r="H72" s="32"/>
      <c r="I72" s="32"/>
      <c r="J72" s="32"/>
      <c r="K72" s="32"/>
      <c r="L72" s="32"/>
      <c r="M72" s="32"/>
      <c r="N72" s="32"/>
      <c r="O72" s="32"/>
      <c r="P72" s="32"/>
      <c r="Q72" s="32"/>
      <c r="R72" s="32"/>
      <c r="S72" s="32"/>
      <c r="T72" s="32"/>
      <c r="U72" s="32"/>
      <c r="V72" s="32"/>
      <c r="W72" s="32"/>
    </row>
    <row r="73" spans="1:23" s="33" customFormat="1" ht="11.4" customHeight="1" thickBot="1" x14ac:dyDescent="0.3">
      <c r="A73" s="87"/>
      <c r="B73" s="89"/>
      <c r="C73" s="92"/>
      <c r="D73" s="59"/>
      <c r="E73" s="59"/>
      <c r="F73" s="93"/>
      <c r="G73" s="32"/>
      <c r="H73" s="32"/>
      <c r="I73" s="32"/>
      <c r="J73" s="32"/>
      <c r="K73" s="32"/>
      <c r="L73" s="32"/>
      <c r="M73" s="32"/>
      <c r="N73" s="32"/>
      <c r="O73" s="32"/>
      <c r="P73" s="32"/>
      <c r="Q73" s="32"/>
      <c r="R73" s="32"/>
      <c r="S73" s="32"/>
      <c r="T73" s="32"/>
      <c r="U73" s="32"/>
      <c r="V73" s="32"/>
      <c r="W73" s="32"/>
    </row>
    <row r="74" spans="1:23" s="33" customFormat="1" ht="11.4" customHeight="1" x14ac:dyDescent="0.25">
      <c r="A74" s="86" t="str">
        <f>$A$15</f>
        <v>Committee Meeting</v>
      </c>
      <c r="B74" s="88">
        <f>$B$15</f>
        <v>0</v>
      </c>
      <c r="C74" s="90"/>
      <c r="D74" s="74"/>
      <c r="E74" s="74"/>
      <c r="F74" s="91"/>
      <c r="G74" s="32"/>
      <c r="H74" s="32"/>
      <c r="I74" s="32"/>
      <c r="J74" s="32"/>
      <c r="K74" s="32"/>
      <c r="L74" s="32"/>
      <c r="M74" s="32"/>
      <c r="N74" s="32"/>
      <c r="O74" s="32"/>
      <c r="P74" s="32"/>
      <c r="Q74" s="32"/>
      <c r="R74" s="32"/>
      <c r="S74" s="32"/>
      <c r="T74" s="32"/>
      <c r="U74" s="32"/>
      <c r="V74" s="32"/>
      <c r="W74" s="32"/>
    </row>
    <row r="75" spans="1:23" s="33" customFormat="1" ht="11.4" customHeight="1" thickBot="1" x14ac:dyDescent="0.3">
      <c r="A75" s="87"/>
      <c r="B75" s="89"/>
      <c r="C75" s="92"/>
      <c r="D75" s="59"/>
      <c r="E75" s="59"/>
      <c r="F75" s="93"/>
      <c r="G75" s="32"/>
      <c r="H75" s="32"/>
      <c r="I75" s="32"/>
      <c r="J75" s="32"/>
      <c r="K75" s="32"/>
      <c r="L75" s="32"/>
      <c r="M75" s="32"/>
      <c r="N75" s="32"/>
      <c r="O75" s="32"/>
      <c r="P75" s="32"/>
      <c r="Q75" s="32"/>
      <c r="R75" s="32"/>
      <c r="S75" s="32"/>
      <c r="T75" s="32"/>
      <c r="U75" s="32"/>
      <c r="V75" s="32"/>
      <c r="W75" s="32"/>
    </row>
    <row r="76" spans="1:23" s="33" customFormat="1" ht="11.4" customHeight="1" x14ac:dyDescent="0.25">
      <c r="A76" s="86" t="str">
        <f>$A$16</f>
        <v>Continuing Education</v>
      </c>
      <c r="B76" s="88">
        <f>$B$16</f>
        <v>0</v>
      </c>
      <c r="C76" s="90"/>
      <c r="D76" s="74"/>
      <c r="E76" s="74"/>
      <c r="F76" s="91"/>
      <c r="G76" s="32"/>
      <c r="H76" s="32"/>
      <c r="I76" s="32"/>
      <c r="J76" s="32"/>
      <c r="K76" s="32"/>
      <c r="L76" s="32"/>
      <c r="M76" s="32"/>
      <c r="N76" s="32"/>
      <c r="O76" s="32"/>
      <c r="P76" s="32"/>
      <c r="Q76" s="32"/>
      <c r="R76" s="32"/>
      <c r="S76" s="32"/>
      <c r="T76" s="32"/>
      <c r="U76" s="32"/>
      <c r="V76" s="32"/>
      <c r="W76" s="32"/>
    </row>
    <row r="77" spans="1:23" s="33" customFormat="1" ht="11.4" customHeight="1" thickBot="1" x14ac:dyDescent="0.3">
      <c r="A77" s="87"/>
      <c r="B77" s="89"/>
      <c r="C77" s="92"/>
      <c r="D77" s="59"/>
      <c r="E77" s="59"/>
      <c r="F77" s="93"/>
      <c r="G77" s="32"/>
      <c r="H77" s="32"/>
      <c r="I77" s="32"/>
      <c r="J77" s="32"/>
      <c r="K77" s="32"/>
      <c r="L77" s="32"/>
      <c r="M77" s="32"/>
      <c r="N77" s="32"/>
      <c r="O77" s="32"/>
      <c r="P77" s="32"/>
      <c r="Q77" s="32"/>
      <c r="R77" s="32"/>
      <c r="S77" s="32"/>
      <c r="T77" s="32"/>
      <c r="U77" s="32"/>
      <c r="V77" s="32"/>
      <c r="W77" s="32"/>
    </row>
    <row r="78" spans="1:23" s="33" customFormat="1" ht="11.4" customHeight="1" x14ac:dyDescent="0.25">
      <c r="A78" s="86" t="str">
        <f>$A$18</f>
        <v>Convention Attendance</v>
      </c>
      <c r="B78" s="88">
        <f>$B$18</f>
        <v>0</v>
      </c>
      <c r="C78" s="90"/>
      <c r="D78" s="74"/>
      <c r="E78" s="74"/>
      <c r="F78" s="91"/>
      <c r="G78" s="32"/>
      <c r="H78" s="32"/>
      <c r="I78" s="32"/>
      <c r="J78" s="32"/>
      <c r="K78" s="32"/>
      <c r="L78" s="32"/>
      <c r="M78" s="32"/>
      <c r="N78" s="32"/>
      <c r="O78" s="32"/>
      <c r="P78" s="32"/>
      <c r="Q78" s="32"/>
      <c r="R78" s="32"/>
      <c r="S78" s="32"/>
      <c r="T78" s="32"/>
      <c r="U78" s="32"/>
      <c r="V78" s="32"/>
      <c r="W78" s="32"/>
    </row>
    <row r="79" spans="1:23" s="33" customFormat="1" ht="11.4" customHeight="1" thickBot="1" x14ac:dyDescent="0.3">
      <c r="A79" s="87"/>
      <c r="B79" s="89"/>
      <c r="C79" s="92"/>
      <c r="D79" s="59"/>
      <c r="E79" s="59"/>
      <c r="F79" s="93"/>
      <c r="G79" s="32"/>
      <c r="H79" s="32"/>
      <c r="I79" s="32"/>
      <c r="J79" s="32"/>
      <c r="K79" s="32"/>
      <c r="L79" s="32"/>
      <c r="M79" s="32"/>
      <c r="N79" s="32"/>
      <c r="O79" s="32"/>
      <c r="P79" s="32"/>
      <c r="Q79" s="32"/>
      <c r="R79" s="32"/>
      <c r="S79" s="32"/>
      <c r="T79" s="32"/>
      <c r="U79" s="32"/>
      <c r="V79" s="32"/>
      <c r="W79" s="32"/>
    </row>
    <row r="80" spans="1:23" s="33" customFormat="1" ht="11.4" customHeight="1" x14ac:dyDescent="0.25">
      <c r="A80" s="86" t="str">
        <f>$A$19</f>
        <v>Dues &amp; Subscriptions</v>
      </c>
      <c r="B80" s="88">
        <f>$B$19</f>
        <v>0</v>
      </c>
      <c r="C80" s="90"/>
      <c r="D80" s="74"/>
      <c r="E80" s="74"/>
      <c r="F80" s="91"/>
      <c r="G80" s="32"/>
      <c r="H80" s="32"/>
      <c r="I80" s="32"/>
      <c r="J80" s="32"/>
      <c r="K80" s="32"/>
      <c r="L80" s="32"/>
      <c r="M80" s="32"/>
      <c r="N80" s="32"/>
      <c r="O80" s="32"/>
      <c r="P80" s="32"/>
      <c r="Q80" s="32"/>
      <c r="R80" s="32"/>
      <c r="S80" s="32"/>
      <c r="T80" s="32"/>
      <c r="U80" s="32"/>
      <c r="V80" s="32"/>
      <c r="W80" s="32"/>
    </row>
    <row r="81" spans="1:23" s="33" customFormat="1" ht="11.4" customHeight="1" thickBot="1" x14ac:dyDescent="0.3">
      <c r="A81" s="87"/>
      <c r="B81" s="89"/>
      <c r="C81" s="92"/>
      <c r="D81" s="59"/>
      <c r="E81" s="59"/>
      <c r="F81" s="93"/>
      <c r="G81" s="32"/>
      <c r="H81" s="32"/>
      <c r="I81" s="32"/>
      <c r="J81" s="32"/>
      <c r="K81" s="32"/>
      <c r="L81" s="32"/>
      <c r="M81" s="32"/>
      <c r="N81" s="32"/>
      <c r="O81" s="32"/>
      <c r="P81" s="32"/>
      <c r="Q81" s="32"/>
      <c r="R81" s="32"/>
      <c r="S81" s="32"/>
      <c r="T81" s="32"/>
      <c r="U81" s="32"/>
      <c r="V81" s="32"/>
      <c r="W81" s="32"/>
    </row>
    <row r="82" spans="1:23" s="33" customFormat="1" ht="11.4" customHeight="1" x14ac:dyDescent="0.25">
      <c r="A82" s="86" t="str">
        <f>$A$20</f>
        <v>Grounds Maintenance</v>
      </c>
      <c r="B82" s="88">
        <f>$B$20</f>
        <v>0</v>
      </c>
      <c r="C82" s="90"/>
      <c r="D82" s="74"/>
      <c r="E82" s="74"/>
      <c r="F82" s="91"/>
      <c r="G82" s="32"/>
      <c r="H82" s="32"/>
      <c r="I82" s="32"/>
      <c r="J82" s="32"/>
      <c r="K82" s="32"/>
      <c r="L82" s="32"/>
      <c r="M82" s="32"/>
      <c r="N82" s="32"/>
      <c r="O82" s="32"/>
      <c r="P82" s="32"/>
      <c r="Q82" s="32"/>
      <c r="R82" s="32"/>
      <c r="S82" s="32"/>
      <c r="T82" s="32"/>
      <c r="U82" s="32"/>
      <c r="V82" s="32"/>
      <c r="W82" s="32"/>
    </row>
    <row r="83" spans="1:23" s="33" customFormat="1" ht="11.4" customHeight="1" thickBot="1" x14ac:dyDescent="0.3">
      <c r="A83" s="87"/>
      <c r="B83" s="89"/>
      <c r="C83" s="92"/>
      <c r="D83" s="59"/>
      <c r="E83" s="59"/>
      <c r="F83" s="93"/>
      <c r="G83" s="32"/>
      <c r="H83" s="32"/>
      <c r="I83" s="32"/>
      <c r="J83" s="32"/>
      <c r="K83" s="32"/>
      <c r="L83" s="32"/>
      <c r="M83" s="32"/>
      <c r="N83" s="32"/>
      <c r="O83" s="32"/>
      <c r="P83" s="32"/>
      <c r="Q83" s="32"/>
      <c r="R83" s="32"/>
      <c r="S83" s="32"/>
      <c r="T83" s="32"/>
      <c r="U83" s="32"/>
      <c r="V83" s="32"/>
      <c r="W83" s="32"/>
    </row>
    <row r="84" spans="1:23" s="33" customFormat="1" ht="11.4" customHeight="1" x14ac:dyDescent="0.25">
      <c r="A84" s="86" t="str">
        <f>$A$21</f>
        <v>Health Insurance</v>
      </c>
      <c r="B84" s="94">
        <f>$B$21</f>
        <v>0</v>
      </c>
      <c r="C84" s="90"/>
      <c r="D84" s="74"/>
      <c r="E84" s="74"/>
      <c r="F84" s="91"/>
      <c r="G84" s="32"/>
      <c r="H84" s="32"/>
      <c r="I84" s="32"/>
      <c r="J84" s="32"/>
      <c r="K84" s="32"/>
      <c r="L84" s="32"/>
      <c r="M84" s="32"/>
      <c r="N84" s="32"/>
      <c r="O84" s="32"/>
      <c r="P84" s="32"/>
      <c r="Q84" s="32"/>
      <c r="R84" s="32"/>
      <c r="S84" s="32"/>
      <c r="T84" s="32"/>
      <c r="U84" s="32"/>
      <c r="V84" s="32"/>
      <c r="W84" s="32"/>
    </row>
    <row r="85" spans="1:23" s="33" customFormat="1" ht="11.4" customHeight="1" thickBot="1" x14ac:dyDescent="0.3">
      <c r="A85" s="87"/>
      <c r="B85" s="89"/>
      <c r="C85" s="92"/>
      <c r="D85" s="59"/>
      <c r="E85" s="59"/>
      <c r="F85" s="93"/>
      <c r="G85" s="32"/>
      <c r="H85" s="32"/>
      <c r="I85" s="32"/>
      <c r="J85" s="32"/>
      <c r="K85" s="32"/>
      <c r="L85" s="32"/>
      <c r="M85" s="32"/>
      <c r="N85" s="32"/>
      <c r="O85" s="32"/>
      <c r="P85" s="32"/>
      <c r="Q85" s="32"/>
      <c r="R85" s="32"/>
      <c r="S85" s="32"/>
      <c r="T85" s="32"/>
      <c r="U85" s="32"/>
      <c r="V85" s="32"/>
      <c r="W85" s="32"/>
    </row>
    <row r="86" spans="1:23" s="33" customFormat="1" ht="11.4" customHeight="1" x14ac:dyDescent="0.25">
      <c r="A86" s="86" t="str">
        <f>$A$22</f>
        <v>Insurance - Life, Disability</v>
      </c>
      <c r="B86" s="88">
        <f>$B$22</f>
        <v>0</v>
      </c>
      <c r="C86" s="90"/>
      <c r="D86" s="74"/>
      <c r="E86" s="74"/>
      <c r="F86" s="91"/>
      <c r="G86" s="32"/>
      <c r="H86" s="32"/>
      <c r="I86" s="32"/>
      <c r="J86" s="32"/>
      <c r="K86" s="32"/>
      <c r="L86" s="32"/>
      <c r="M86" s="32"/>
      <c r="N86" s="32"/>
      <c r="O86" s="32"/>
      <c r="P86" s="32"/>
      <c r="Q86" s="32"/>
      <c r="R86" s="32"/>
      <c r="S86" s="32"/>
      <c r="T86" s="32"/>
      <c r="U86" s="32"/>
      <c r="V86" s="32"/>
      <c r="W86" s="32"/>
    </row>
    <row r="87" spans="1:23" s="33" customFormat="1" ht="11.4" customHeight="1" thickBot="1" x14ac:dyDescent="0.3">
      <c r="A87" s="87"/>
      <c r="B87" s="89"/>
      <c r="C87" s="92"/>
      <c r="D87" s="59"/>
      <c r="E87" s="59"/>
      <c r="F87" s="93"/>
      <c r="G87" s="32"/>
      <c r="H87" s="32"/>
      <c r="I87" s="32"/>
      <c r="J87" s="32"/>
      <c r="K87" s="32"/>
      <c r="L87" s="32"/>
      <c r="M87" s="32"/>
      <c r="N87" s="32"/>
      <c r="O87" s="32"/>
      <c r="P87" s="32"/>
      <c r="Q87" s="32"/>
      <c r="R87" s="32"/>
      <c r="S87" s="32"/>
      <c r="T87" s="32"/>
      <c r="U87" s="32"/>
      <c r="V87" s="32"/>
      <c r="W87" s="32"/>
    </row>
    <row r="88" spans="1:23" s="33" customFormat="1" ht="11.4" customHeight="1" x14ac:dyDescent="0.25">
      <c r="A88" s="86" t="str">
        <f>$A$23</f>
        <v>Interest Expense</v>
      </c>
      <c r="B88" s="88">
        <f>$B$23</f>
        <v>0</v>
      </c>
      <c r="C88" s="90"/>
      <c r="D88" s="74"/>
      <c r="E88" s="74"/>
      <c r="F88" s="91"/>
      <c r="G88" s="32"/>
      <c r="H88" s="32"/>
      <c r="I88" s="32"/>
      <c r="J88" s="32"/>
      <c r="K88" s="32"/>
      <c r="L88" s="32"/>
      <c r="M88" s="32"/>
      <c r="N88" s="32"/>
      <c r="O88" s="32"/>
      <c r="P88" s="32"/>
      <c r="Q88" s="32"/>
      <c r="R88" s="32"/>
      <c r="S88" s="32"/>
      <c r="T88" s="32"/>
      <c r="U88" s="32"/>
      <c r="V88" s="32"/>
      <c r="W88" s="32"/>
    </row>
    <row r="89" spans="1:23" s="33" customFormat="1" ht="11.4" customHeight="1" thickBot="1" x14ac:dyDescent="0.3">
      <c r="A89" s="87"/>
      <c r="B89" s="89"/>
      <c r="C89" s="92"/>
      <c r="D89" s="59"/>
      <c r="E89" s="59"/>
      <c r="F89" s="93"/>
      <c r="G89" s="32"/>
      <c r="H89" s="32"/>
      <c r="I89" s="32"/>
      <c r="J89" s="32"/>
      <c r="K89" s="32"/>
      <c r="L89" s="32"/>
      <c r="M89" s="32"/>
      <c r="N89" s="32"/>
      <c r="O89" s="32"/>
      <c r="P89" s="32"/>
      <c r="Q89" s="32"/>
      <c r="R89" s="32"/>
      <c r="S89" s="32"/>
      <c r="T89" s="32"/>
      <c r="U89" s="32"/>
      <c r="V89" s="32"/>
      <c r="W89" s="32"/>
    </row>
    <row r="90" spans="1:23" s="33" customFormat="1" ht="11.4" customHeight="1" x14ac:dyDescent="0.25">
      <c r="A90" s="86" t="str">
        <f>$A$25</f>
        <v>IT Support</v>
      </c>
      <c r="B90" s="88">
        <f>$B$25</f>
        <v>0</v>
      </c>
      <c r="C90" s="90"/>
      <c r="D90" s="74"/>
      <c r="E90" s="74"/>
      <c r="F90" s="91"/>
      <c r="G90" s="32"/>
      <c r="H90" s="32"/>
      <c r="I90" s="32"/>
      <c r="J90" s="32"/>
      <c r="K90" s="32"/>
      <c r="L90" s="32"/>
      <c r="M90" s="32"/>
      <c r="N90" s="32"/>
      <c r="O90" s="32"/>
      <c r="P90" s="32"/>
      <c r="Q90" s="32"/>
      <c r="R90" s="32"/>
      <c r="S90" s="32"/>
      <c r="T90" s="32"/>
      <c r="U90" s="32"/>
      <c r="V90" s="32"/>
      <c r="W90" s="32"/>
    </row>
    <row r="91" spans="1:23" s="33" customFormat="1" ht="11.4" customHeight="1" thickBot="1" x14ac:dyDescent="0.3">
      <c r="A91" s="87"/>
      <c r="B91" s="89"/>
      <c r="C91" s="92"/>
      <c r="D91" s="59"/>
      <c r="E91" s="59"/>
      <c r="F91" s="93"/>
      <c r="G91" s="32"/>
      <c r="H91" s="32"/>
      <c r="I91" s="32"/>
      <c r="J91" s="32"/>
      <c r="K91" s="32"/>
      <c r="L91" s="32"/>
      <c r="M91" s="32"/>
      <c r="N91" s="32"/>
      <c r="O91" s="32"/>
      <c r="P91" s="32"/>
      <c r="Q91" s="32"/>
      <c r="R91" s="32"/>
      <c r="S91" s="32"/>
      <c r="T91" s="32"/>
      <c r="U91" s="32"/>
      <c r="V91" s="32"/>
      <c r="W91" s="32"/>
    </row>
    <row r="92" spans="1:23" s="33" customFormat="1" ht="11.4" customHeight="1" x14ac:dyDescent="0.25">
      <c r="A92" s="86" t="str">
        <f>$A$26</f>
        <v>Kitchen Supplies</v>
      </c>
      <c r="B92" s="88">
        <f>$B$26</f>
        <v>0</v>
      </c>
      <c r="C92" s="90"/>
      <c r="D92" s="74"/>
      <c r="E92" s="74"/>
      <c r="F92" s="91"/>
      <c r="G92" s="32"/>
      <c r="H92" s="32"/>
      <c r="I92" s="32"/>
      <c r="J92" s="32"/>
      <c r="K92" s="32"/>
      <c r="L92" s="32"/>
      <c r="M92" s="32"/>
      <c r="N92" s="32"/>
      <c r="O92" s="32"/>
      <c r="P92" s="32"/>
      <c r="Q92" s="32"/>
      <c r="R92" s="32"/>
      <c r="S92" s="32"/>
      <c r="T92" s="32"/>
      <c r="U92" s="32"/>
      <c r="V92" s="32"/>
      <c r="W92" s="32"/>
    </row>
    <row r="93" spans="1:23" s="33" customFormat="1" ht="11.4" customHeight="1" thickBot="1" x14ac:dyDescent="0.3">
      <c r="A93" s="87"/>
      <c r="B93" s="89"/>
      <c r="C93" s="92"/>
      <c r="D93" s="59"/>
      <c r="E93" s="59"/>
      <c r="F93" s="93"/>
      <c r="G93" s="32"/>
      <c r="H93" s="32"/>
      <c r="I93" s="32"/>
      <c r="J93" s="32"/>
      <c r="K93" s="32"/>
      <c r="L93" s="32"/>
      <c r="M93" s="32"/>
      <c r="N93" s="32"/>
      <c r="O93" s="32"/>
      <c r="P93" s="32"/>
      <c r="Q93" s="32"/>
      <c r="R93" s="32"/>
      <c r="S93" s="32"/>
      <c r="T93" s="32"/>
      <c r="U93" s="32"/>
      <c r="V93" s="32"/>
      <c r="W93" s="32"/>
    </row>
    <row r="94" spans="1:23" s="33" customFormat="1" ht="11.4" customHeight="1" x14ac:dyDescent="0.25">
      <c r="A94" s="86" t="str">
        <f>$A$28</f>
        <v>Materials</v>
      </c>
      <c r="B94" s="88">
        <f>$B$120</f>
        <v>0</v>
      </c>
      <c r="C94" s="90"/>
      <c r="D94" s="74"/>
      <c r="E94" s="74"/>
      <c r="F94" s="91"/>
      <c r="G94" s="32"/>
      <c r="H94" s="32"/>
      <c r="I94" s="32"/>
      <c r="J94" s="32"/>
      <c r="K94" s="32"/>
      <c r="L94" s="32"/>
      <c r="M94" s="32"/>
      <c r="N94" s="32"/>
      <c r="O94" s="32"/>
      <c r="P94" s="32"/>
      <c r="Q94" s="32"/>
      <c r="R94" s="32"/>
      <c r="S94" s="32"/>
      <c r="T94" s="32"/>
      <c r="U94" s="32"/>
      <c r="V94" s="32"/>
      <c r="W94" s="32"/>
    </row>
    <row r="95" spans="1:23" s="33" customFormat="1" ht="11.4" customHeight="1" thickBot="1" x14ac:dyDescent="0.3">
      <c r="A95" s="87"/>
      <c r="B95" s="89"/>
      <c r="C95" s="92"/>
      <c r="D95" s="59"/>
      <c r="E95" s="59"/>
      <c r="F95" s="93"/>
      <c r="G95" s="32"/>
      <c r="H95" s="32"/>
      <c r="I95" s="32"/>
      <c r="J95" s="32"/>
      <c r="K95" s="32"/>
      <c r="L95" s="32"/>
      <c r="M95" s="32"/>
      <c r="N95" s="32"/>
      <c r="O95" s="32"/>
      <c r="P95" s="32"/>
      <c r="Q95" s="32"/>
      <c r="R95" s="32"/>
      <c r="S95" s="32"/>
      <c r="T95" s="32"/>
      <c r="U95" s="32"/>
      <c r="V95" s="32"/>
      <c r="W95" s="32"/>
    </row>
    <row r="96" spans="1:23" s="33" customFormat="1" ht="11.4" customHeight="1" x14ac:dyDescent="0.25">
      <c r="A96" s="86" t="str">
        <f>$A$29</f>
        <v>Meals</v>
      </c>
      <c r="B96" s="88">
        <f>$B$29</f>
        <v>0</v>
      </c>
      <c r="C96" s="90"/>
      <c r="D96" s="74"/>
      <c r="E96" s="74"/>
      <c r="F96" s="91"/>
      <c r="G96" s="32"/>
      <c r="H96" s="32"/>
      <c r="I96" s="32"/>
      <c r="J96" s="32"/>
      <c r="K96" s="32"/>
      <c r="L96" s="32"/>
      <c r="M96" s="32"/>
      <c r="N96" s="32"/>
      <c r="O96" s="32"/>
      <c r="P96" s="32"/>
      <c r="Q96" s="32"/>
      <c r="R96" s="32"/>
      <c r="S96" s="32"/>
      <c r="T96" s="32"/>
      <c r="U96" s="32"/>
      <c r="V96" s="32"/>
      <c r="W96" s="32"/>
    </row>
    <row r="97" spans="1:23" s="33" customFormat="1" ht="11.4" customHeight="1" thickBot="1" x14ac:dyDescent="0.3">
      <c r="A97" s="87"/>
      <c r="B97" s="89"/>
      <c r="C97" s="92"/>
      <c r="D97" s="59"/>
      <c r="E97" s="59"/>
      <c r="F97" s="93"/>
      <c r="G97" s="32"/>
      <c r="H97" s="32"/>
      <c r="I97" s="32"/>
      <c r="J97" s="32"/>
      <c r="K97" s="32"/>
      <c r="L97" s="32"/>
      <c r="M97" s="32"/>
      <c r="N97" s="32"/>
      <c r="O97" s="32"/>
      <c r="P97" s="32"/>
      <c r="Q97" s="32"/>
      <c r="R97" s="32"/>
      <c r="S97" s="32"/>
      <c r="T97" s="32"/>
      <c r="U97" s="32"/>
      <c r="V97" s="32"/>
      <c r="W97" s="32"/>
    </row>
    <row r="98" spans="1:23" s="33" customFormat="1" ht="11.4" customHeight="1" x14ac:dyDescent="0.25">
      <c r="A98" s="86" t="str">
        <f>$A$30</f>
        <v>Office Supplies</v>
      </c>
      <c r="B98" s="94">
        <f>$B$30</f>
        <v>0</v>
      </c>
      <c r="C98" s="90"/>
      <c r="D98" s="74"/>
      <c r="E98" s="74"/>
      <c r="F98" s="91"/>
      <c r="G98" s="32"/>
      <c r="H98" s="32"/>
      <c r="I98" s="32"/>
      <c r="J98" s="32"/>
      <c r="K98" s="32"/>
      <c r="L98" s="32"/>
      <c r="M98" s="32"/>
      <c r="N98" s="32"/>
      <c r="O98" s="32"/>
      <c r="P98" s="32"/>
      <c r="Q98" s="32"/>
      <c r="R98" s="32"/>
      <c r="S98" s="32"/>
      <c r="T98" s="32"/>
      <c r="U98" s="32"/>
      <c r="V98" s="32"/>
      <c r="W98" s="32"/>
    </row>
    <row r="99" spans="1:23" s="33" customFormat="1" ht="11.4" customHeight="1" thickBot="1" x14ac:dyDescent="0.3">
      <c r="A99" s="87"/>
      <c r="B99" s="89"/>
      <c r="C99" s="92"/>
      <c r="D99" s="59"/>
      <c r="E99" s="59"/>
      <c r="F99" s="93"/>
      <c r="G99" s="32"/>
      <c r="H99" s="32"/>
      <c r="I99" s="32"/>
      <c r="J99" s="32"/>
      <c r="K99" s="32"/>
      <c r="L99" s="32"/>
      <c r="M99" s="32"/>
      <c r="N99" s="32"/>
      <c r="O99" s="32"/>
      <c r="P99" s="32"/>
      <c r="Q99" s="32"/>
      <c r="R99" s="32"/>
      <c r="S99" s="32"/>
      <c r="T99" s="32"/>
      <c r="U99" s="32"/>
      <c r="V99" s="32"/>
      <c r="W99" s="32"/>
    </row>
    <row r="100" spans="1:23" s="33" customFormat="1" ht="11.4" customHeight="1" x14ac:dyDescent="0.25">
      <c r="A100" s="86" t="str">
        <f>$A$31</f>
        <v>Payroll Taxes</v>
      </c>
      <c r="B100" s="88">
        <f>$B$31</f>
        <v>0</v>
      </c>
      <c r="C100" s="90"/>
      <c r="D100" s="74"/>
      <c r="E100" s="74"/>
      <c r="F100" s="91"/>
      <c r="G100" s="32"/>
      <c r="H100" s="32"/>
      <c r="I100" s="32"/>
      <c r="J100" s="32"/>
      <c r="K100" s="32"/>
      <c r="L100" s="32"/>
      <c r="M100" s="32"/>
      <c r="N100" s="32"/>
      <c r="O100" s="32"/>
      <c r="P100" s="32"/>
      <c r="Q100" s="32"/>
      <c r="R100" s="32"/>
      <c r="S100" s="32"/>
      <c r="T100" s="32"/>
      <c r="U100" s="32"/>
      <c r="V100" s="32"/>
      <c r="W100" s="32"/>
    </row>
    <row r="101" spans="1:23" s="33" customFormat="1" ht="11.4" customHeight="1" thickBot="1" x14ac:dyDescent="0.3">
      <c r="A101" s="87"/>
      <c r="B101" s="89"/>
      <c r="C101" s="92"/>
      <c r="D101" s="59"/>
      <c r="E101" s="59"/>
      <c r="F101" s="93"/>
      <c r="G101" s="32"/>
      <c r="H101" s="32"/>
      <c r="I101" s="32"/>
      <c r="J101" s="32"/>
      <c r="K101" s="32"/>
      <c r="L101" s="32"/>
      <c r="M101" s="32"/>
      <c r="N101" s="32"/>
      <c r="O101" s="32"/>
      <c r="P101" s="32"/>
      <c r="Q101" s="32"/>
      <c r="R101" s="32"/>
      <c r="S101" s="32"/>
      <c r="T101" s="32"/>
      <c r="U101" s="32"/>
      <c r="V101" s="32"/>
      <c r="W101" s="32"/>
    </row>
    <row r="102" spans="1:23" s="33" customFormat="1" ht="11.4" customHeight="1" x14ac:dyDescent="0.25">
      <c r="A102" s="86" t="str">
        <f>$A$32</f>
        <v>Pension</v>
      </c>
      <c r="B102" s="88">
        <f>$B$32</f>
        <v>0</v>
      </c>
      <c r="C102" s="90"/>
      <c r="D102" s="74"/>
      <c r="E102" s="74"/>
      <c r="F102" s="91"/>
      <c r="G102" s="32"/>
      <c r="H102" s="32"/>
      <c r="I102" s="32"/>
      <c r="J102" s="32"/>
      <c r="K102" s="32"/>
      <c r="L102" s="32"/>
      <c r="M102" s="32"/>
      <c r="N102" s="32"/>
      <c r="O102" s="32"/>
      <c r="P102" s="32"/>
      <c r="Q102" s="32"/>
      <c r="R102" s="32"/>
      <c r="S102" s="32"/>
      <c r="T102" s="32"/>
      <c r="U102" s="32"/>
      <c r="V102" s="32"/>
      <c r="W102" s="32"/>
    </row>
    <row r="103" spans="1:23" s="33" customFormat="1" ht="11.4" customHeight="1" thickBot="1" x14ac:dyDescent="0.3">
      <c r="A103" s="87"/>
      <c r="B103" s="89"/>
      <c r="C103" s="92"/>
      <c r="D103" s="59"/>
      <c r="E103" s="59"/>
      <c r="F103" s="93"/>
      <c r="G103" s="32"/>
      <c r="H103" s="32"/>
      <c r="I103" s="32"/>
      <c r="J103" s="32"/>
      <c r="K103" s="32"/>
      <c r="L103" s="32"/>
      <c r="M103" s="32"/>
      <c r="N103" s="32"/>
      <c r="O103" s="32"/>
      <c r="P103" s="32"/>
      <c r="Q103" s="32"/>
      <c r="R103" s="32"/>
      <c r="S103" s="32"/>
      <c r="T103" s="32"/>
      <c r="U103" s="32"/>
      <c r="V103" s="32"/>
      <c r="W103" s="32"/>
    </row>
    <row r="104" spans="1:23" s="33" customFormat="1" ht="11.4" customHeight="1" x14ac:dyDescent="0.25">
      <c r="A104" s="86" t="str">
        <f>$A$33</f>
        <v>Postage</v>
      </c>
      <c r="B104" s="88">
        <f>$B$33</f>
        <v>0</v>
      </c>
      <c r="C104" s="90"/>
      <c r="D104" s="74"/>
      <c r="E104" s="74"/>
      <c r="F104" s="91"/>
      <c r="G104" s="32"/>
      <c r="H104" s="32"/>
      <c r="I104" s="32"/>
      <c r="J104" s="32"/>
      <c r="K104" s="32"/>
      <c r="L104" s="32"/>
      <c r="M104" s="32"/>
      <c r="N104" s="32"/>
      <c r="O104" s="32"/>
      <c r="P104" s="32"/>
      <c r="Q104" s="32"/>
      <c r="R104" s="32"/>
      <c r="S104" s="32"/>
      <c r="T104" s="32"/>
      <c r="U104" s="32"/>
      <c r="V104" s="32"/>
      <c r="W104" s="32"/>
    </row>
    <row r="105" spans="1:23" s="33" customFormat="1" ht="11.4" customHeight="1" thickBot="1" x14ac:dyDescent="0.3">
      <c r="A105" s="87"/>
      <c r="B105" s="89"/>
      <c r="C105" s="92"/>
      <c r="D105" s="59"/>
      <c r="E105" s="59"/>
      <c r="F105" s="93"/>
      <c r="G105" s="32"/>
      <c r="H105" s="32"/>
      <c r="I105" s="32"/>
      <c r="J105" s="32"/>
      <c r="K105" s="32"/>
      <c r="L105" s="32"/>
      <c r="M105" s="32"/>
      <c r="N105" s="32"/>
      <c r="O105" s="32"/>
      <c r="P105" s="32"/>
      <c r="Q105" s="32"/>
      <c r="R105" s="32"/>
      <c r="S105" s="32"/>
      <c r="T105" s="32"/>
      <c r="U105" s="32"/>
      <c r="V105" s="32"/>
      <c r="W105" s="32"/>
    </row>
    <row r="106" spans="1:23" s="33" customFormat="1" ht="11.4" customHeight="1" x14ac:dyDescent="0.25">
      <c r="A106" s="86" t="str">
        <f>$A$34</f>
        <v>Printing &amp; Copying</v>
      </c>
      <c r="B106" s="88">
        <f>$B$34</f>
        <v>0</v>
      </c>
      <c r="C106" s="90"/>
      <c r="D106" s="74"/>
      <c r="E106" s="74"/>
      <c r="F106" s="91"/>
      <c r="G106" s="32"/>
      <c r="H106" s="32"/>
      <c r="I106" s="32"/>
      <c r="J106" s="32"/>
      <c r="K106" s="32"/>
      <c r="L106" s="32"/>
      <c r="M106" s="32"/>
      <c r="N106" s="32"/>
      <c r="O106" s="32"/>
      <c r="P106" s="32"/>
      <c r="Q106" s="32"/>
      <c r="R106" s="32"/>
      <c r="S106" s="32"/>
      <c r="T106" s="32"/>
      <c r="U106" s="32"/>
      <c r="V106" s="32"/>
      <c r="W106" s="32"/>
    </row>
    <row r="107" spans="1:23" s="33" customFormat="1" ht="11.4" customHeight="1" thickBot="1" x14ac:dyDescent="0.3">
      <c r="A107" s="87"/>
      <c r="B107" s="89"/>
      <c r="C107" s="92"/>
      <c r="D107" s="59"/>
      <c r="E107" s="59"/>
      <c r="F107" s="93"/>
      <c r="G107" s="32"/>
      <c r="H107" s="32"/>
      <c r="I107" s="32"/>
      <c r="J107" s="32"/>
      <c r="K107" s="32"/>
      <c r="L107" s="32"/>
      <c r="M107" s="32"/>
      <c r="N107" s="32"/>
      <c r="O107" s="32"/>
      <c r="P107" s="32"/>
      <c r="Q107" s="32"/>
      <c r="R107" s="32"/>
      <c r="S107" s="32"/>
      <c r="T107" s="32"/>
      <c r="U107" s="32"/>
      <c r="V107" s="32"/>
      <c r="W107" s="32"/>
    </row>
    <row r="108" spans="1:23" s="33" customFormat="1" ht="11.4" customHeight="1" x14ac:dyDescent="0.25">
      <c r="A108" s="86" t="str">
        <f>$A$35</f>
        <v>Professional Serv (Atty,CPA)</v>
      </c>
      <c r="B108" s="88">
        <f>$B$35</f>
        <v>0</v>
      </c>
      <c r="C108" s="90"/>
      <c r="D108" s="74"/>
      <c r="E108" s="74"/>
      <c r="F108" s="91"/>
      <c r="G108" s="32"/>
      <c r="H108" s="32"/>
      <c r="I108" s="32"/>
      <c r="J108" s="32"/>
      <c r="K108" s="32"/>
      <c r="L108" s="32"/>
      <c r="M108" s="32"/>
      <c r="N108" s="32"/>
      <c r="O108" s="32"/>
      <c r="P108" s="32"/>
      <c r="Q108" s="32"/>
      <c r="R108" s="32"/>
      <c r="S108" s="32"/>
      <c r="T108" s="32"/>
      <c r="U108" s="32"/>
      <c r="V108" s="32"/>
      <c r="W108" s="32"/>
    </row>
    <row r="109" spans="1:23" s="33" customFormat="1" ht="11.4" customHeight="1" thickBot="1" x14ac:dyDescent="0.3">
      <c r="A109" s="87"/>
      <c r="B109" s="89"/>
      <c r="C109" s="92"/>
      <c r="D109" s="59"/>
      <c r="E109" s="59"/>
      <c r="F109" s="93"/>
      <c r="G109" s="32"/>
      <c r="H109" s="32"/>
      <c r="I109" s="32"/>
      <c r="J109" s="32"/>
      <c r="K109" s="32"/>
      <c r="L109" s="32"/>
      <c r="M109" s="32"/>
      <c r="N109" s="32"/>
      <c r="O109" s="32"/>
      <c r="P109" s="32"/>
      <c r="Q109" s="32"/>
      <c r="R109" s="32"/>
      <c r="S109" s="32"/>
      <c r="T109" s="32"/>
      <c r="U109" s="32"/>
      <c r="V109" s="32"/>
      <c r="W109" s="32"/>
    </row>
    <row r="110" spans="1:23" s="33" customFormat="1" ht="11.4" customHeight="1" x14ac:dyDescent="0.25">
      <c r="A110" s="86" t="str">
        <f>$A$36</f>
        <v>Property &amp; Casualty Ins</v>
      </c>
      <c r="B110" s="88">
        <f>$B$36</f>
        <v>0</v>
      </c>
      <c r="C110" s="90"/>
      <c r="D110" s="74"/>
      <c r="E110" s="74"/>
      <c r="F110" s="91"/>
      <c r="G110" s="32"/>
      <c r="H110" s="32"/>
      <c r="I110" s="32"/>
      <c r="J110" s="32"/>
      <c r="K110" s="32"/>
      <c r="L110" s="32"/>
      <c r="M110" s="32"/>
      <c r="N110" s="32"/>
      <c r="O110" s="32"/>
      <c r="P110" s="32"/>
      <c r="Q110" s="32"/>
      <c r="R110" s="32"/>
      <c r="S110" s="32"/>
      <c r="T110" s="32"/>
      <c r="U110" s="32"/>
      <c r="V110" s="32"/>
      <c r="W110" s="32"/>
    </row>
    <row r="111" spans="1:23" s="33" customFormat="1" ht="11.4" customHeight="1" thickBot="1" x14ac:dyDescent="0.3">
      <c r="A111" s="87"/>
      <c r="B111" s="89"/>
      <c r="C111" s="92"/>
      <c r="D111" s="59"/>
      <c r="E111" s="59"/>
      <c r="F111" s="93"/>
      <c r="G111" s="32"/>
      <c r="H111" s="32"/>
      <c r="I111" s="32"/>
      <c r="J111" s="32"/>
      <c r="K111" s="32"/>
      <c r="L111" s="32"/>
      <c r="M111" s="32"/>
      <c r="N111" s="32"/>
      <c r="O111" s="32"/>
      <c r="P111" s="32"/>
      <c r="Q111" s="32"/>
      <c r="R111" s="32"/>
      <c r="S111" s="32"/>
      <c r="T111" s="32"/>
      <c r="U111" s="32"/>
      <c r="V111" s="32"/>
      <c r="W111" s="32"/>
    </row>
    <row r="112" spans="1:23" s="33" customFormat="1" ht="11.4" customHeight="1" x14ac:dyDescent="0.25">
      <c r="A112" s="86" t="str">
        <f>$A$38</f>
        <v>Repairs &amp; Services</v>
      </c>
      <c r="B112" s="94">
        <f>$B$38</f>
        <v>0</v>
      </c>
      <c r="C112" s="90"/>
      <c r="D112" s="74"/>
      <c r="E112" s="74"/>
      <c r="F112" s="91"/>
      <c r="G112" s="32"/>
      <c r="H112" s="32"/>
      <c r="I112" s="32"/>
      <c r="J112" s="32"/>
      <c r="K112" s="32"/>
      <c r="L112" s="32"/>
      <c r="M112" s="32"/>
      <c r="N112" s="32"/>
      <c r="O112" s="32"/>
      <c r="P112" s="32"/>
      <c r="Q112" s="32"/>
      <c r="R112" s="32"/>
      <c r="S112" s="32"/>
      <c r="T112" s="32"/>
      <c r="U112" s="32"/>
      <c r="V112" s="32"/>
      <c r="W112" s="32"/>
    </row>
    <row r="113" spans="1:23" s="33" customFormat="1" ht="11.4" customHeight="1" thickBot="1" x14ac:dyDescent="0.3">
      <c r="A113" s="87"/>
      <c r="B113" s="89"/>
      <c r="C113" s="92"/>
      <c r="D113" s="59"/>
      <c r="E113" s="59"/>
      <c r="F113" s="93"/>
      <c r="G113" s="32"/>
      <c r="H113" s="32"/>
      <c r="I113" s="32"/>
      <c r="J113" s="32"/>
      <c r="K113" s="32"/>
      <c r="L113" s="32"/>
      <c r="M113" s="32"/>
      <c r="N113" s="32"/>
      <c r="O113" s="32"/>
      <c r="P113" s="32"/>
      <c r="Q113" s="32"/>
      <c r="R113" s="32"/>
      <c r="S113" s="32"/>
      <c r="T113" s="32"/>
      <c r="U113" s="32"/>
      <c r="V113" s="32"/>
      <c r="W113" s="32"/>
    </row>
    <row r="114" spans="1:23" s="33" customFormat="1" ht="11.4" customHeight="1" x14ac:dyDescent="0.25">
      <c r="A114" s="86" t="str">
        <f>$A$39</f>
        <v>Salaries -  Lay Staff</v>
      </c>
      <c r="B114" s="88">
        <f>$B$39</f>
        <v>0</v>
      </c>
      <c r="C114" s="90"/>
      <c r="D114" s="74"/>
      <c r="E114" s="74"/>
      <c r="F114" s="91"/>
      <c r="G114" s="32"/>
      <c r="H114" s="32"/>
      <c r="I114" s="32"/>
      <c r="J114" s="32"/>
      <c r="K114" s="32"/>
      <c r="L114" s="32"/>
      <c r="M114" s="32"/>
      <c r="N114" s="32"/>
      <c r="O114" s="32"/>
      <c r="P114" s="32"/>
      <c r="Q114" s="32"/>
      <c r="R114" s="32"/>
      <c r="S114" s="32"/>
      <c r="T114" s="32"/>
      <c r="U114" s="32"/>
      <c r="V114" s="32"/>
      <c r="W114" s="32"/>
    </row>
    <row r="115" spans="1:23" s="33" customFormat="1" ht="11.4" customHeight="1" thickBot="1" x14ac:dyDescent="0.3">
      <c r="A115" s="87"/>
      <c r="B115" s="89"/>
      <c r="C115" s="92"/>
      <c r="D115" s="59"/>
      <c r="E115" s="59"/>
      <c r="F115" s="93"/>
      <c r="G115" s="32"/>
      <c r="H115" s="32"/>
      <c r="I115" s="32"/>
      <c r="J115" s="32"/>
      <c r="K115" s="32"/>
      <c r="L115" s="32"/>
      <c r="M115" s="32"/>
      <c r="N115" s="32"/>
      <c r="O115" s="32"/>
      <c r="P115" s="32"/>
      <c r="Q115" s="32"/>
      <c r="R115" s="32"/>
      <c r="S115" s="32"/>
      <c r="T115" s="32"/>
      <c r="U115" s="32"/>
      <c r="V115" s="32"/>
      <c r="W115" s="32"/>
    </row>
    <row r="116" spans="1:23" s="33" customFormat="1" ht="11.4" customHeight="1" x14ac:dyDescent="0.25">
      <c r="A116" s="86" t="str">
        <f>$A$40</f>
        <v>Salaries - Staff Clergy</v>
      </c>
      <c r="B116" s="88">
        <f>$B$40</f>
        <v>0</v>
      </c>
      <c r="C116" s="90"/>
      <c r="D116" s="74"/>
      <c r="E116" s="74"/>
      <c r="F116" s="91"/>
      <c r="G116" s="32"/>
      <c r="H116" s="32"/>
      <c r="I116" s="32"/>
      <c r="J116" s="32"/>
      <c r="K116" s="32"/>
      <c r="L116" s="32"/>
      <c r="M116" s="32"/>
      <c r="N116" s="32"/>
      <c r="O116" s="32"/>
      <c r="P116" s="32"/>
      <c r="Q116" s="32"/>
      <c r="R116" s="32"/>
      <c r="S116" s="32"/>
      <c r="T116" s="32"/>
      <c r="U116" s="32"/>
      <c r="V116" s="32"/>
      <c r="W116" s="32"/>
    </row>
    <row r="117" spans="1:23" s="33" customFormat="1" ht="11.4" customHeight="1" thickBot="1" x14ac:dyDescent="0.3">
      <c r="A117" s="87"/>
      <c r="B117" s="89"/>
      <c r="C117" s="92"/>
      <c r="D117" s="59"/>
      <c r="E117" s="59"/>
      <c r="F117" s="93"/>
      <c r="G117" s="32"/>
      <c r="H117" s="32"/>
      <c r="I117" s="32"/>
      <c r="J117" s="32"/>
      <c r="K117" s="32"/>
      <c r="L117" s="32"/>
      <c r="M117" s="32"/>
      <c r="N117" s="32"/>
      <c r="O117" s="32"/>
      <c r="P117" s="32"/>
      <c r="Q117" s="32"/>
      <c r="R117" s="32"/>
      <c r="S117" s="32"/>
      <c r="T117" s="32"/>
      <c r="U117" s="32"/>
      <c r="V117" s="32"/>
      <c r="W117" s="32"/>
    </row>
    <row r="118" spans="1:23" s="33" customFormat="1" ht="11.4" customHeight="1" x14ac:dyDescent="0.25">
      <c r="A118" s="86" t="str">
        <f>$A$41</f>
        <v>Scholarships</v>
      </c>
      <c r="B118" s="88">
        <f>$B$41</f>
        <v>0</v>
      </c>
      <c r="C118" s="90"/>
      <c r="D118" s="74"/>
      <c r="E118" s="74"/>
      <c r="F118" s="91"/>
      <c r="G118" s="32"/>
      <c r="H118" s="32"/>
      <c r="I118" s="32"/>
      <c r="J118" s="32"/>
      <c r="K118" s="32"/>
      <c r="L118" s="32"/>
      <c r="M118" s="32"/>
      <c r="N118" s="32"/>
      <c r="O118" s="32"/>
      <c r="P118" s="32"/>
      <c r="Q118" s="32"/>
      <c r="R118" s="32"/>
      <c r="S118" s="32"/>
      <c r="T118" s="32"/>
      <c r="U118" s="32"/>
      <c r="V118" s="32"/>
      <c r="W118" s="32"/>
    </row>
    <row r="119" spans="1:23" s="33" customFormat="1" ht="11.4" customHeight="1" thickBot="1" x14ac:dyDescent="0.3">
      <c r="A119" s="87"/>
      <c r="B119" s="89"/>
      <c r="C119" s="92"/>
      <c r="D119" s="59"/>
      <c r="E119" s="59"/>
      <c r="F119" s="93"/>
      <c r="G119" s="32"/>
      <c r="H119" s="32"/>
      <c r="I119" s="32"/>
      <c r="J119" s="32"/>
      <c r="K119" s="32"/>
      <c r="L119" s="32"/>
      <c r="M119" s="32"/>
      <c r="N119" s="32"/>
      <c r="O119" s="32"/>
      <c r="P119" s="32"/>
      <c r="Q119" s="32"/>
      <c r="R119" s="32"/>
      <c r="S119" s="32"/>
      <c r="T119" s="32"/>
      <c r="U119" s="32"/>
      <c r="V119" s="32"/>
      <c r="W119" s="32"/>
    </row>
    <row r="120" spans="1:23" s="33" customFormat="1" ht="11.4" customHeight="1" x14ac:dyDescent="0.25">
      <c r="A120" s="86" t="str">
        <f>$A$42</f>
        <v>Telephone</v>
      </c>
      <c r="B120" s="88">
        <f>$B$42</f>
        <v>0</v>
      </c>
      <c r="C120" s="90"/>
      <c r="D120" s="74"/>
      <c r="E120" s="74"/>
      <c r="F120" s="91"/>
      <c r="G120" s="32"/>
      <c r="H120" s="32"/>
      <c r="I120" s="32"/>
      <c r="J120" s="32"/>
      <c r="K120" s="32"/>
      <c r="L120" s="32"/>
      <c r="M120" s="32"/>
      <c r="N120" s="32"/>
      <c r="O120" s="32"/>
      <c r="P120" s="32"/>
      <c r="Q120" s="32"/>
      <c r="R120" s="32"/>
      <c r="S120" s="32"/>
      <c r="T120" s="32"/>
      <c r="U120" s="32"/>
      <c r="V120" s="32"/>
      <c r="W120" s="32"/>
    </row>
    <row r="121" spans="1:23" s="33" customFormat="1" ht="11.4" customHeight="1" thickBot="1" x14ac:dyDescent="0.3">
      <c r="A121" s="87"/>
      <c r="B121" s="89"/>
      <c r="C121" s="92"/>
      <c r="D121" s="59"/>
      <c r="E121" s="59"/>
      <c r="F121" s="93"/>
      <c r="G121" s="32"/>
      <c r="H121" s="32"/>
      <c r="I121" s="32"/>
      <c r="J121" s="32"/>
      <c r="K121" s="32"/>
      <c r="L121" s="32"/>
      <c r="M121" s="32"/>
      <c r="N121" s="32"/>
      <c r="O121" s="32"/>
      <c r="P121" s="32"/>
      <c r="Q121" s="32"/>
      <c r="R121" s="32"/>
      <c r="S121" s="32"/>
      <c r="T121" s="32"/>
      <c r="U121" s="32"/>
      <c r="V121" s="32"/>
      <c r="W121" s="32"/>
    </row>
    <row r="122" spans="1:23" s="33" customFormat="1" ht="11.4" customHeight="1" x14ac:dyDescent="0.25">
      <c r="A122" s="86" t="str">
        <f>$A$43</f>
        <v>Travel - Employees</v>
      </c>
      <c r="B122" s="88">
        <f>$B$43</f>
        <v>0</v>
      </c>
      <c r="C122" s="90"/>
      <c r="D122" s="74"/>
      <c r="E122" s="74"/>
      <c r="F122" s="91"/>
      <c r="G122" s="32"/>
      <c r="H122" s="32"/>
      <c r="I122" s="32"/>
      <c r="J122" s="32"/>
      <c r="K122" s="32"/>
      <c r="L122" s="32"/>
      <c r="M122" s="32"/>
      <c r="N122" s="32"/>
      <c r="O122" s="32"/>
      <c r="P122" s="32"/>
      <c r="Q122" s="32"/>
      <c r="R122" s="32"/>
      <c r="S122" s="32"/>
      <c r="T122" s="32"/>
      <c r="U122" s="32"/>
      <c r="V122" s="32"/>
      <c r="W122" s="32"/>
    </row>
    <row r="123" spans="1:23" s="33" customFormat="1" ht="11.4" customHeight="1" thickBot="1" x14ac:dyDescent="0.3">
      <c r="A123" s="87"/>
      <c r="B123" s="89"/>
      <c r="C123" s="92"/>
      <c r="D123" s="59"/>
      <c r="E123" s="59"/>
      <c r="F123" s="93"/>
      <c r="G123" s="32"/>
      <c r="H123" s="32"/>
      <c r="I123" s="32"/>
      <c r="J123" s="32"/>
      <c r="K123" s="32"/>
      <c r="L123" s="32"/>
      <c r="M123" s="32"/>
      <c r="N123" s="32"/>
      <c r="O123" s="32"/>
      <c r="P123" s="32"/>
      <c r="Q123" s="32"/>
      <c r="R123" s="32"/>
      <c r="S123" s="32"/>
      <c r="T123" s="32"/>
      <c r="U123" s="32"/>
      <c r="V123" s="32"/>
      <c r="W123" s="32"/>
    </row>
    <row r="124" spans="1:23" s="33" customFormat="1" ht="11.4" customHeight="1" x14ac:dyDescent="0.25">
      <c r="A124" s="86" t="str">
        <f>$A$44</f>
        <v>Utilities - Electric</v>
      </c>
      <c r="B124" s="94">
        <f>$B$44</f>
        <v>0</v>
      </c>
      <c r="C124" s="90"/>
      <c r="D124" s="74"/>
      <c r="E124" s="74"/>
      <c r="F124" s="91"/>
      <c r="G124" s="32"/>
      <c r="H124" s="32"/>
      <c r="I124" s="32"/>
      <c r="J124" s="32"/>
      <c r="K124" s="32"/>
      <c r="L124" s="32"/>
      <c r="M124" s="32"/>
      <c r="N124" s="32"/>
      <c r="O124" s="32"/>
      <c r="P124" s="32"/>
      <c r="Q124" s="32"/>
      <c r="R124" s="32"/>
      <c r="S124" s="32"/>
      <c r="T124" s="32"/>
      <c r="U124" s="32"/>
      <c r="V124" s="32"/>
      <c r="W124" s="32"/>
    </row>
    <row r="125" spans="1:23" s="33" customFormat="1" ht="11.4" customHeight="1" thickBot="1" x14ac:dyDescent="0.3">
      <c r="A125" s="87"/>
      <c r="B125" s="89"/>
      <c r="C125" s="92"/>
      <c r="D125" s="59"/>
      <c r="E125" s="59"/>
      <c r="F125" s="93"/>
      <c r="G125" s="32"/>
      <c r="H125" s="32"/>
      <c r="I125" s="32"/>
      <c r="J125" s="32"/>
      <c r="K125" s="32"/>
      <c r="L125" s="32"/>
      <c r="M125" s="32"/>
      <c r="N125" s="32"/>
      <c r="O125" s="32"/>
      <c r="P125" s="32"/>
      <c r="Q125" s="32"/>
      <c r="R125" s="32"/>
      <c r="S125" s="32"/>
      <c r="T125" s="32"/>
      <c r="U125" s="32"/>
      <c r="V125" s="32"/>
      <c r="W125" s="32"/>
    </row>
    <row r="126" spans="1:23" s="33" customFormat="1" ht="11.4" customHeight="1" x14ac:dyDescent="0.25">
      <c r="A126" s="86" t="str">
        <f>$A$45</f>
        <v>Utilities - Gas</v>
      </c>
      <c r="B126" s="88">
        <f>$B$45</f>
        <v>0</v>
      </c>
      <c r="C126" s="90"/>
      <c r="D126" s="74"/>
      <c r="E126" s="74"/>
      <c r="F126" s="91"/>
      <c r="G126" s="32"/>
      <c r="H126" s="32"/>
      <c r="I126" s="32"/>
      <c r="J126" s="32"/>
      <c r="K126" s="32"/>
      <c r="L126" s="32"/>
      <c r="M126" s="32"/>
      <c r="N126" s="32"/>
      <c r="O126" s="32"/>
      <c r="P126" s="32"/>
      <c r="Q126" s="32"/>
      <c r="R126" s="32"/>
      <c r="S126" s="32"/>
      <c r="T126" s="32"/>
      <c r="U126" s="32"/>
      <c r="V126" s="32"/>
      <c r="W126" s="32"/>
    </row>
    <row r="127" spans="1:23" s="33" customFormat="1" ht="11.4" customHeight="1" thickBot="1" x14ac:dyDescent="0.3">
      <c r="A127" s="87"/>
      <c r="B127" s="89"/>
      <c r="C127" s="92"/>
      <c r="D127" s="59"/>
      <c r="E127" s="59"/>
      <c r="F127" s="93"/>
      <c r="G127" s="32"/>
      <c r="H127" s="32"/>
      <c r="I127" s="32"/>
      <c r="J127" s="32"/>
      <c r="K127" s="32"/>
      <c r="L127" s="32"/>
      <c r="M127" s="32"/>
      <c r="N127" s="32"/>
      <c r="O127" s="32"/>
      <c r="P127" s="32"/>
      <c r="Q127" s="32"/>
      <c r="R127" s="32"/>
      <c r="S127" s="32"/>
      <c r="T127" s="32"/>
      <c r="U127" s="32"/>
      <c r="V127" s="32"/>
      <c r="W127" s="32"/>
    </row>
    <row r="128" spans="1:23" s="33" customFormat="1" ht="11.4" customHeight="1" x14ac:dyDescent="0.25">
      <c r="A128" s="86" t="str">
        <f>$A$46</f>
        <v>Utilities - Trash</v>
      </c>
      <c r="B128" s="88">
        <f>$B$46</f>
        <v>0</v>
      </c>
      <c r="C128" s="90"/>
      <c r="D128" s="74"/>
      <c r="E128" s="74"/>
      <c r="F128" s="91"/>
      <c r="G128" s="32"/>
      <c r="H128" s="32"/>
      <c r="I128" s="32"/>
      <c r="J128" s="32"/>
      <c r="K128" s="32"/>
      <c r="L128" s="32"/>
      <c r="M128" s="32"/>
      <c r="N128" s="32"/>
      <c r="O128" s="32"/>
      <c r="P128" s="32"/>
      <c r="Q128" s="32"/>
      <c r="R128" s="32"/>
      <c r="S128" s="32"/>
      <c r="T128" s="32"/>
      <c r="U128" s="32"/>
      <c r="V128" s="32"/>
      <c r="W128" s="32"/>
    </row>
    <row r="129" spans="1:23" s="33" customFormat="1" ht="11.4" customHeight="1" thickBot="1" x14ac:dyDescent="0.3">
      <c r="A129" s="87"/>
      <c r="B129" s="89"/>
      <c r="C129" s="92"/>
      <c r="D129" s="59"/>
      <c r="E129" s="59"/>
      <c r="F129" s="93"/>
      <c r="G129" s="32"/>
      <c r="H129" s="32"/>
      <c r="I129" s="32"/>
      <c r="J129" s="32"/>
      <c r="K129" s="32"/>
      <c r="L129" s="32"/>
      <c r="M129" s="32"/>
      <c r="N129" s="32"/>
      <c r="O129" s="32"/>
      <c r="P129" s="32"/>
      <c r="Q129" s="32"/>
      <c r="R129" s="32"/>
      <c r="S129" s="32"/>
      <c r="T129" s="32"/>
      <c r="U129" s="32"/>
      <c r="V129" s="32"/>
      <c r="W129" s="32"/>
    </row>
    <row r="130" spans="1:23" s="33" customFormat="1" ht="11.4" customHeight="1" x14ac:dyDescent="0.25">
      <c r="A130" s="86" t="str">
        <f>$A$47</f>
        <v>Utilities - Water &amp; Sewer</v>
      </c>
      <c r="B130" s="88">
        <f>$B$47</f>
        <v>0</v>
      </c>
      <c r="C130" s="90"/>
      <c r="D130" s="74"/>
      <c r="E130" s="74"/>
      <c r="F130" s="91"/>
      <c r="G130" s="32"/>
      <c r="H130" s="32"/>
      <c r="I130" s="32"/>
      <c r="J130" s="32"/>
      <c r="K130" s="32"/>
      <c r="L130" s="32"/>
      <c r="M130" s="32"/>
      <c r="N130" s="32"/>
      <c r="O130" s="32"/>
      <c r="P130" s="32"/>
      <c r="Q130" s="32"/>
      <c r="R130" s="32"/>
      <c r="S130" s="32"/>
      <c r="T130" s="32"/>
      <c r="U130" s="32"/>
      <c r="V130" s="32"/>
      <c r="W130" s="32"/>
    </row>
    <row r="131" spans="1:23" s="33" customFormat="1" ht="11.4" customHeight="1" thickBot="1" x14ac:dyDescent="0.3">
      <c r="A131" s="87"/>
      <c r="B131" s="89"/>
      <c r="C131" s="92"/>
      <c r="D131" s="59"/>
      <c r="E131" s="59"/>
      <c r="F131" s="93"/>
      <c r="G131" s="32"/>
      <c r="H131" s="32"/>
      <c r="I131" s="32"/>
      <c r="J131" s="32"/>
      <c r="K131" s="32"/>
      <c r="L131" s="32"/>
      <c r="M131" s="32"/>
      <c r="N131" s="32"/>
      <c r="O131" s="32"/>
      <c r="P131" s="32"/>
      <c r="Q131" s="32"/>
      <c r="R131" s="32"/>
      <c r="S131" s="32"/>
      <c r="T131" s="32"/>
      <c r="U131" s="32"/>
      <c r="V131" s="32"/>
      <c r="W131" s="32"/>
    </row>
    <row r="132" spans="1:23" ht="18" thickBot="1" x14ac:dyDescent="0.35">
      <c r="A132" s="98" t="s">
        <v>56</v>
      </c>
      <c r="B132" s="99"/>
      <c r="C132" s="99"/>
      <c r="D132" s="99"/>
      <c r="E132" s="99"/>
      <c r="F132" s="99"/>
    </row>
    <row r="133" spans="1:23" ht="13.8" thickBot="1" x14ac:dyDescent="0.3">
      <c r="A133" s="34" t="s">
        <v>53</v>
      </c>
      <c r="B133" s="35" t="s">
        <v>57</v>
      </c>
      <c r="C133" s="100" t="s">
        <v>58</v>
      </c>
      <c r="D133" s="101"/>
      <c r="E133" s="101"/>
      <c r="F133" s="101"/>
    </row>
    <row r="134" spans="1:23" s="33" customFormat="1" ht="11.85" customHeight="1" x14ac:dyDescent="0.25">
      <c r="A134" s="95" t="str">
        <f>$A$9</f>
        <v>Alarm System</v>
      </c>
      <c r="B134" s="88">
        <f>$C$9</f>
        <v>0</v>
      </c>
      <c r="C134" s="90"/>
      <c r="D134" s="74"/>
      <c r="E134" s="74"/>
      <c r="F134" s="91"/>
      <c r="G134" s="31"/>
      <c r="H134" s="31"/>
      <c r="I134" s="31"/>
      <c r="J134" s="31"/>
      <c r="K134" s="32"/>
      <c r="L134" s="32"/>
      <c r="M134" s="32"/>
      <c r="N134" s="32"/>
      <c r="O134" s="32"/>
      <c r="P134" s="32"/>
      <c r="Q134" s="32"/>
      <c r="R134" s="32"/>
      <c r="S134" s="32"/>
      <c r="T134" s="32"/>
      <c r="U134" s="32"/>
      <c r="V134" s="32"/>
      <c r="W134" s="32"/>
    </row>
    <row r="135" spans="1:23" s="33" customFormat="1" ht="11.85" customHeight="1" thickBot="1" x14ac:dyDescent="0.3">
      <c r="A135" s="87"/>
      <c r="B135" s="89"/>
      <c r="C135" s="92"/>
      <c r="D135" s="59"/>
      <c r="E135" s="59"/>
      <c r="F135" s="93"/>
      <c r="G135" s="32"/>
      <c r="H135" s="32"/>
      <c r="I135" s="32"/>
      <c r="J135" s="32"/>
      <c r="K135" s="32"/>
      <c r="L135" s="32"/>
      <c r="M135" s="32"/>
      <c r="N135" s="32"/>
      <c r="O135" s="32"/>
      <c r="P135" s="32"/>
      <c r="Q135" s="32"/>
      <c r="R135" s="32"/>
      <c r="S135" s="32"/>
      <c r="T135" s="32"/>
      <c r="U135" s="32"/>
      <c r="V135" s="32"/>
      <c r="W135" s="32"/>
    </row>
    <row r="136" spans="1:23" s="33" customFormat="1" ht="11.85" customHeight="1" x14ac:dyDescent="0.25">
      <c r="A136" s="96" t="str">
        <f>$A$13</f>
        <v>Building Maintenance</v>
      </c>
      <c r="B136" s="94">
        <f>$C$13</f>
        <v>0</v>
      </c>
      <c r="C136" s="90"/>
      <c r="D136" s="74"/>
      <c r="E136" s="74"/>
      <c r="F136" s="91"/>
      <c r="G136" s="32"/>
      <c r="H136" s="32"/>
      <c r="I136" s="32"/>
      <c r="J136" s="32"/>
      <c r="K136" s="32"/>
      <c r="L136" s="32"/>
      <c r="M136" s="32"/>
      <c r="N136" s="32"/>
      <c r="O136" s="32"/>
      <c r="P136" s="32"/>
      <c r="Q136" s="32"/>
      <c r="R136" s="32"/>
      <c r="S136" s="32"/>
      <c r="T136" s="32"/>
      <c r="U136" s="32"/>
      <c r="V136" s="32"/>
      <c r="W136" s="32"/>
    </row>
    <row r="137" spans="1:23" s="33" customFormat="1" ht="11.85" customHeight="1" thickBot="1" x14ac:dyDescent="0.3">
      <c r="A137" s="97"/>
      <c r="B137" s="89"/>
      <c r="C137" s="92"/>
      <c r="D137" s="59"/>
      <c r="E137" s="59"/>
      <c r="F137" s="93"/>
      <c r="G137" s="32"/>
      <c r="H137" s="32"/>
      <c r="I137" s="32"/>
      <c r="J137" s="32"/>
      <c r="K137" s="32"/>
      <c r="L137" s="32"/>
      <c r="M137" s="32"/>
      <c r="N137" s="32"/>
      <c r="O137" s="32"/>
      <c r="P137" s="32"/>
      <c r="Q137" s="32"/>
      <c r="R137" s="32"/>
      <c r="S137" s="32"/>
      <c r="T137" s="32"/>
      <c r="U137" s="32"/>
      <c r="V137" s="32"/>
      <c r="W137" s="32"/>
    </row>
    <row r="138" spans="1:23" s="33" customFormat="1" ht="11.85" customHeight="1" x14ac:dyDescent="0.25">
      <c r="A138" s="86" t="str">
        <f>$A$14</f>
        <v>Charitable Giving</v>
      </c>
      <c r="B138" s="88">
        <f>$C$14</f>
        <v>0</v>
      </c>
      <c r="C138" s="90"/>
      <c r="D138" s="74"/>
      <c r="E138" s="74"/>
      <c r="F138" s="91"/>
      <c r="G138" s="32"/>
      <c r="H138" s="32"/>
      <c r="I138" s="32"/>
      <c r="J138" s="32"/>
      <c r="K138" s="32"/>
      <c r="L138" s="32"/>
      <c r="M138" s="32"/>
      <c r="N138" s="32"/>
      <c r="O138" s="32"/>
      <c r="P138" s="32"/>
      <c r="Q138" s="32"/>
      <c r="R138" s="32"/>
      <c r="S138" s="32"/>
      <c r="T138" s="32"/>
      <c r="U138" s="32"/>
      <c r="V138" s="32"/>
      <c r="W138" s="32"/>
    </row>
    <row r="139" spans="1:23" s="33" customFormat="1" ht="11.85" customHeight="1" thickBot="1" x14ac:dyDescent="0.3">
      <c r="A139" s="87"/>
      <c r="B139" s="89"/>
      <c r="C139" s="92"/>
      <c r="D139" s="59"/>
      <c r="E139" s="59"/>
      <c r="F139" s="93"/>
      <c r="G139" s="32"/>
      <c r="H139" s="32"/>
      <c r="I139" s="32"/>
      <c r="J139" s="32"/>
      <c r="K139" s="32"/>
      <c r="L139" s="32"/>
      <c r="M139" s="32"/>
      <c r="N139" s="32"/>
      <c r="O139" s="32"/>
      <c r="P139" s="32"/>
      <c r="Q139" s="32"/>
      <c r="R139" s="32"/>
      <c r="S139" s="32"/>
      <c r="T139" s="32"/>
      <c r="U139" s="32"/>
      <c r="V139" s="32"/>
      <c r="W139" s="32"/>
    </row>
    <row r="140" spans="1:23" s="33" customFormat="1" ht="11.85" customHeight="1" x14ac:dyDescent="0.25">
      <c r="A140" s="86" t="str">
        <f>$A$15</f>
        <v>Committee Meeting</v>
      </c>
      <c r="B140" s="88">
        <f>$C$15</f>
        <v>0</v>
      </c>
      <c r="C140" s="90"/>
      <c r="D140" s="74"/>
      <c r="E140" s="74"/>
      <c r="F140" s="91"/>
      <c r="G140" s="32"/>
      <c r="H140" s="32"/>
      <c r="I140" s="32"/>
      <c r="J140" s="32"/>
      <c r="K140" s="32"/>
      <c r="L140" s="32"/>
      <c r="M140" s="32"/>
      <c r="N140" s="32"/>
      <c r="O140" s="32"/>
      <c r="P140" s="32"/>
      <c r="Q140" s="32"/>
      <c r="R140" s="32"/>
      <c r="S140" s="32"/>
      <c r="T140" s="32"/>
      <c r="U140" s="32"/>
      <c r="V140" s="32"/>
      <c r="W140" s="32"/>
    </row>
    <row r="141" spans="1:23" s="33" customFormat="1" ht="11.85" customHeight="1" thickBot="1" x14ac:dyDescent="0.3">
      <c r="A141" s="87"/>
      <c r="B141" s="89"/>
      <c r="C141" s="92"/>
      <c r="D141" s="59"/>
      <c r="E141" s="59"/>
      <c r="F141" s="93"/>
      <c r="G141" s="32"/>
      <c r="H141" s="32"/>
      <c r="I141" s="32"/>
      <c r="J141" s="32"/>
      <c r="K141" s="32"/>
      <c r="L141" s="32"/>
      <c r="M141" s="32"/>
      <c r="N141" s="32"/>
      <c r="O141" s="32"/>
      <c r="P141" s="32"/>
      <c r="Q141" s="32"/>
      <c r="R141" s="32"/>
      <c r="S141" s="32"/>
      <c r="T141" s="32"/>
      <c r="U141" s="32"/>
      <c r="V141" s="32"/>
      <c r="W141" s="32"/>
    </row>
    <row r="142" spans="1:23" s="33" customFormat="1" ht="11.85" customHeight="1" x14ac:dyDescent="0.25">
      <c r="A142" s="86" t="str">
        <f>$A$16</f>
        <v>Continuing Education</v>
      </c>
      <c r="B142" s="88">
        <f>$C$16</f>
        <v>0</v>
      </c>
      <c r="C142" s="90"/>
      <c r="D142" s="74"/>
      <c r="E142" s="74"/>
      <c r="F142" s="91"/>
      <c r="G142" s="32"/>
      <c r="H142" s="32"/>
      <c r="I142" s="32"/>
      <c r="J142" s="32"/>
      <c r="K142" s="32"/>
      <c r="L142" s="32"/>
      <c r="M142" s="32"/>
      <c r="N142" s="32"/>
      <c r="O142" s="32"/>
      <c r="P142" s="32"/>
      <c r="Q142" s="32"/>
      <c r="R142" s="32"/>
      <c r="S142" s="32"/>
      <c r="T142" s="32"/>
      <c r="U142" s="32"/>
      <c r="V142" s="32"/>
      <c r="W142" s="32"/>
    </row>
    <row r="143" spans="1:23" s="33" customFormat="1" ht="11.85" customHeight="1" thickBot="1" x14ac:dyDescent="0.3">
      <c r="A143" s="87"/>
      <c r="B143" s="89"/>
      <c r="C143" s="92"/>
      <c r="D143" s="59"/>
      <c r="E143" s="59"/>
      <c r="F143" s="93"/>
      <c r="G143" s="32"/>
      <c r="H143" s="32"/>
      <c r="I143" s="32"/>
      <c r="J143" s="32"/>
      <c r="K143" s="32"/>
      <c r="L143" s="32"/>
      <c r="M143" s="32"/>
      <c r="N143" s="32"/>
      <c r="O143" s="32"/>
      <c r="P143" s="32"/>
      <c r="Q143" s="32"/>
      <c r="R143" s="32"/>
      <c r="S143" s="32"/>
      <c r="T143" s="32"/>
      <c r="U143" s="32"/>
      <c r="V143" s="32"/>
      <c r="W143" s="32"/>
    </row>
    <row r="144" spans="1:23" s="33" customFormat="1" ht="11.85" customHeight="1" x14ac:dyDescent="0.25">
      <c r="A144" s="86" t="str">
        <f>$A$18</f>
        <v>Convention Attendance</v>
      </c>
      <c r="B144" s="88">
        <f>$C$18</f>
        <v>0</v>
      </c>
      <c r="C144" s="90"/>
      <c r="D144" s="74"/>
      <c r="E144" s="74"/>
      <c r="F144" s="91"/>
      <c r="G144" s="32"/>
      <c r="H144" s="32"/>
      <c r="I144" s="32"/>
      <c r="J144" s="32"/>
      <c r="K144" s="32"/>
      <c r="L144" s="32"/>
      <c r="M144" s="32"/>
      <c r="N144" s="32"/>
      <c r="O144" s="32"/>
      <c r="P144" s="32"/>
      <c r="Q144" s="32"/>
      <c r="R144" s="32"/>
      <c r="S144" s="32"/>
      <c r="T144" s="32"/>
      <c r="U144" s="32"/>
      <c r="V144" s="32"/>
      <c r="W144" s="32"/>
    </row>
    <row r="145" spans="1:23" s="33" customFormat="1" ht="11.85" customHeight="1" thickBot="1" x14ac:dyDescent="0.3">
      <c r="A145" s="87"/>
      <c r="B145" s="89"/>
      <c r="C145" s="92"/>
      <c r="D145" s="59"/>
      <c r="E145" s="59"/>
      <c r="F145" s="93"/>
      <c r="G145" s="32"/>
      <c r="H145" s="32"/>
      <c r="I145" s="32"/>
      <c r="J145" s="32"/>
      <c r="K145" s="32"/>
      <c r="L145" s="32"/>
      <c r="M145" s="32"/>
      <c r="N145" s="32"/>
      <c r="O145" s="32"/>
      <c r="P145" s="32"/>
      <c r="Q145" s="32"/>
      <c r="R145" s="32"/>
      <c r="S145" s="32"/>
      <c r="T145" s="32"/>
      <c r="U145" s="32"/>
      <c r="V145" s="32"/>
      <c r="W145" s="32"/>
    </row>
    <row r="146" spans="1:23" s="33" customFormat="1" ht="11.85" customHeight="1" x14ac:dyDescent="0.25">
      <c r="A146" s="86" t="str">
        <f>$A$19</f>
        <v>Dues &amp; Subscriptions</v>
      </c>
      <c r="B146" s="88">
        <f>$C$19</f>
        <v>0</v>
      </c>
      <c r="C146" s="90"/>
      <c r="D146" s="74"/>
      <c r="E146" s="74"/>
      <c r="F146" s="91"/>
      <c r="G146" s="32"/>
      <c r="H146" s="32"/>
      <c r="I146" s="32"/>
      <c r="J146" s="32"/>
      <c r="K146" s="32"/>
      <c r="L146" s="32"/>
      <c r="M146" s="32"/>
      <c r="N146" s="32"/>
      <c r="O146" s="32"/>
      <c r="P146" s="32"/>
      <c r="Q146" s="32"/>
      <c r="R146" s="32"/>
      <c r="S146" s="32"/>
      <c r="T146" s="32"/>
      <c r="U146" s="32"/>
      <c r="V146" s="32"/>
      <c r="W146" s="32"/>
    </row>
    <row r="147" spans="1:23" s="33" customFormat="1" ht="11.85" customHeight="1" thickBot="1" x14ac:dyDescent="0.3">
      <c r="A147" s="87"/>
      <c r="B147" s="89"/>
      <c r="C147" s="92"/>
      <c r="D147" s="59"/>
      <c r="E147" s="59"/>
      <c r="F147" s="93"/>
      <c r="G147" s="32"/>
      <c r="H147" s="32"/>
      <c r="I147" s="32"/>
      <c r="J147" s="32"/>
      <c r="K147" s="32"/>
      <c r="L147" s="32"/>
      <c r="M147" s="32"/>
      <c r="N147" s="32"/>
      <c r="O147" s="32"/>
      <c r="P147" s="32"/>
      <c r="Q147" s="32"/>
      <c r="R147" s="32"/>
      <c r="S147" s="32"/>
      <c r="T147" s="32"/>
      <c r="U147" s="32"/>
      <c r="V147" s="32"/>
      <c r="W147" s="32"/>
    </row>
    <row r="148" spans="1:23" s="33" customFormat="1" ht="11.85" customHeight="1" x14ac:dyDescent="0.25">
      <c r="A148" s="86" t="str">
        <f>$A$20</f>
        <v>Grounds Maintenance</v>
      </c>
      <c r="B148" s="88">
        <f>$C$20</f>
        <v>0</v>
      </c>
      <c r="C148" s="90"/>
      <c r="D148" s="74"/>
      <c r="E148" s="74"/>
      <c r="F148" s="91"/>
      <c r="G148" s="32"/>
      <c r="H148" s="32"/>
      <c r="I148" s="32"/>
      <c r="J148" s="32"/>
      <c r="K148" s="32"/>
      <c r="L148" s="32"/>
      <c r="M148" s="32"/>
      <c r="N148" s="32"/>
      <c r="O148" s="32"/>
      <c r="P148" s="32"/>
      <c r="Q148" s="32"/>
      <c r="R148" s="32"/>
      <c r="S148" s="32"/>
      <c r="T148" s="32"/>
      <c r="U148" s="32"/>
      <c r="V148" s="32"/>
      <c r="W148" s="32"/>
    </row>
    <row r="149" spans="1:23" s="33" customFormat="1" ht="11.85" customHeight="1" thickBot="1" x14ac:dyDescent="0.3">
      <c r="A149" s="87"/>
      <c r="B149" s="89"/>
      <c r="C149" s="92"/>
      <c r="D149" s="59"/>
      <c r="E149" s="59"/>
      <c r="F149" s="93"/>
      <c r="G149" s="32"/>
      <c r="H149" s="32"/>
      <c r="I149" s="32"/>
      <c r="J149" s="32"/>
      <c r="K149" s="32"/>
      <c r="L149" s="32"/>
      <c r="M149" s="32"/>
      <c r="N149" s="32"/>
      <c r="O149" s="32"/>
      <c r="P149" s="32"/>
      <c r="Q149" s="32"/>
      <c r="R149" s="32"/>
      <c r="S149" s="32"/>
      <c r="T149" s="32"/>
      <c r="U149" s="32"/>
      <c r="V149" s="32"/>
      <c r="W149" s="32"/>
    </row>
    <row r="150" spans="1:23" s="33" customFormat="1" ht="11.85" customHeight="1" x14ac:dyDescent="0.25">
      <c r="A150" s="86" t="str">
        <f>$A$21</f>
        <v>Health Insurance</v>
      </c>
      <c r="B150" s="94">
        <f>$C$21</f>
        <v>0</v>
      </c>
      <c r="C150" s="90"/>
      <c r="D150" s="74"/>
      <c r="E150" s="74"/>
      <c r="F150" s="91"/>
      <c r="G150" s="32"/>
      <c r="H150" s="32"/>
      <c r="I150" s="32"/>
      <c r="J150" s="32"/>
      <c r="K150" s="32"/>
      <c r="L150" s="32"/>
      <c r="M150" s="32"/>
      <c r="N150" s="32"/>
      <c r="O150" s="32"/>
      <c r="P150" s="32"/>
      <c r="Q150" s="32"/>
      <c r="R150" s="32"/>
      <c r="S150" s="32"/>
      <c r="T150" s="32"/>
      <c r="U150" s="32"/>
      <c r="V150" s="32"/>
      <c r="W150" s="32"/>
    </row>
    <row r="151" spans="1:23" s="33" customFormat="1" ht="11.85" customHeight="1" thickBot="1" x14ac:dyDescent="0.3">
      <c r="A151" s="87"/>
      <c r="B151" s="89"/>
      <c r="C151" s="92"/>
      <c r="D151" s="59"/>
      <c r="E151" s="59"/>
      <c r="F151" s="93"/>
      <c r="G151" s="32"/>
      <c r="H151" s="32"/>
      <c r="I151" s="32"/>
      <c r="J151" s="32"/>
      <c r="K151" s="32"/>
      <c r="L151" s="32"/>
      <c r="M151" s="32"/>
      <c r="N151" s="32"/>
      <c r="O151" s="32"/>
      <c r="P151" s="32"/>
      <c r="Q151" s="32"/>
      <c r="R151" s="32"/>
      <c r="S151" s="32"/>
      <c r="T151" s="32"/>
      <c r="U151" s="32"/>
      <c r="V151" s="32"/>
      <c r="W151" s="32"/>
    </row>
    <row r="152" spans="1:23" s="33" customFormat="1" ht="11.85" customHeight="1" x14ac:dyDescent="0.25">
      <c r="A152" s="86" t="str">
        <f>$A$22</f>
        <v>Insurance - Life, Disability</v>
      </c>
      <c r="B152" s="88">
        <f>$C$22</f>
        <v>0</v>
      </c>
      <c r="C152" s="90"/>
      <c r="D152" s="74"/>
      <c r="E152" s="74"/>
      <c r="F152" s="91"/>
      <c r="G152" s="32"/>
      <c r="H152" s="32"/>
      <c r="I152" s="32"/>
      <c r="J152" s="32"/>
      <c r="K152" s="32"/>
      <c r="L152" s="32"/>
      <c r="M152" s="32"/>
      <c r="N152" s="32"/>
      <c r="O152" s="32"/>
      <c r="P152" s="32"/>
      <c r="Q152" s="32"/>
      <c r="R152" s="32"/>
      <c r="S152" s="32"/>
      <c r="T152" s="32"/>
      <c r="U152" s="32"/>
      <c r="V152" s="32"/>
      <c r="W152" s="32"/>
    </row>
    <row r="153" spans="1:23" s="33" customFormat="1" ht="11.85" customHeight="1" thickBot="1" x14ac:dyDescent="0.3">
      <c r="A153" s="87"/>
      <c r="B153" s="89"/>
      <c r="C153" s="92"/>
      <c r="D153" s="59"/>
      <c r="E153" s="59"/>
      <c r="F153" s="93"/>
      <c r="G153" s="32"/>
      <c r="H153" s="32"/>
      <c r="I153" s="32"/>
      <c r="J153" s="32"/>
      <c r="K153" s="32"/>
      <c r="L153" s="32"/>
      <c r="M153" s="32"/>
      <c r="N153" s="32"/>
      <c r="O153" s="32"/>
      <c r="P153" s="32"/>
      <c r="Q153" s="32"/>
      <c r="R153" s="32"/>
      <c r="S153" s="32"/>
      <c r="T153" s="32"/>
      <c r="U153" s="32"/>
      <c r="V153" s="32"/>
      <c r="W153" s="32"/>
    </row>
    <row r="154" spans="1:23" s="33" customFormat="1" ht="11.85" customHeight="1" x14ac:dyDescent="0.25">
      <c r="A154" s="86" t="str">
        <f>$A$23</f>
        <v>Interest Expense</v>
      </c>
      <c r="B154" s="88">
        <f>$C$23</f>
        <v>0</v>
      </c>
      <c r="C154" s="90"/>
      <c r="D154" s="74"/>
      <c r="E154" s="74"/>
      <c r="F154" s="91"/>
      <c r="G154" s="32"/>
      <c r="H154" s="32"/>
      <c r="I154" s="32"/>
      <c r="J154" s="32"/>
      <c r="K154" s="32"/>
      <c r="L154" s="32"/>
      <c r="M154" s="32"/>
      <c r="N154" s="32"/>
      <c r="O154" s="32"/>
      <c r="P154" s="32"/>
      <c r="Q154" s="32"/>
      <c r="R154" s="32"/>
      <c r="S154" s="32"/>
      <c r="T154" s="32"/>
      <c r="U154" s="32"/>
      <c r="V154" s="32"/>
      <c r="W154" s="32"/>
    </row>
    <row r="155" spans="1:23" s="33" customFormat="1" ht="11.85" customHeight="1" thickBot="1" x14ac:dyDescent="0.3">
      <c r="A155" s="87"/>
      <c r="B155" s="89"/>
      <c r="C155" s="92"/>
      <c r="D155" s="59"/>
      <c r="E155" s="59"/>
      <c r="F155" s="93"/>
      <c r="G155" s="32"/>
      <c r="H155" s="32"/>
      <c r="I155" s="32"/>
      <c r="J155" s="32"/>
      <c r="K155" s="32"/>
      <c r="L155" s="32"/>
      <c r="M155" s="32"/>
      <c r="N155" s="32"/>
      <c r="O155" s="32"/>
      <c r="P155" s="32"/>
      <c r="Q155" s="32"/>
      <c r="R155" s="32"/>
      <c r="S155" s="32"/>
      <c r="T155" s="32"/>
      <c r="U155" s="32"/>
      <c r="V155" s="32"/>
      <c r="W155" s="32"/>
    </row>
    <row r="156" spans="1:23" s="33" customFormat="1" ht="11.85" customHeight="1" x14ac:dyDescent="0.25">
      <c r="A156" s="86" t="str">
        <f>$A$25</f>
        <v>IT Support</v>
      </c>
      <c r="B156" s="88">
        <f>$C$25</f>
        <v>0</v>
      </c>
      <c r="C156" s="90"/>
      <c r="D156" s="74"/>
      <c r="E156" s="74"/>
      <c r="F156" s="91"/>
      <c r="G156" s="32"/>
      <c r="H156" s="32"/>
      <c r="I156" s="32"/>
      <c r="J156" s="32"/>
      <c r="K156" s="32"/>
      <c r="L156" s="32"/>
      <c r="M156" s="32"/>
      <c r="N156" s="32"/>
      <c r="O156" s="32"/>
      <c r="P156" s="32"/>
      <c r="Q156" s="32"/>
      <c r="R156" s="32"/>
      <c r="S156" s="32"/>
      <c r="T156" s="32"/>
      <c r="U156" s="32"/>
      <c r="V156" s="32"/>
      <c r="W156" s="32"/>
    </row>
    <row r="157" spans="1:23" s="33" customFormat="1" ht="11.85" customHeight="1" thickBot="1" x14ac:dyDescent="0.3">
      <c r="A157" s="87"/>
      <c r="B157" s="89"/>
      <c r="C157" s="92"/>
      <c r="D157" s="59"/>
      <c r="E157" s="59"/>
      <c r="F157" s="93"/>
      <c r="G157" s="32"/>
      <c r="H157" s="32"/>
      <c r="I157" s="32"/>
      <c r="J157" s="32"/>
      <c r="K157" s="32"/>
      <c r="L157" s="32"/>
      <c r="M157" s="32"/>
      <c r="N157" s="32"/>
      <c r="O157" s="32"/>
      <c r="P157" s="32"/>
      <c r="Q157" s="32"/>
      <c r="R157" s="32"/>
      <c r="S157" s="32"/>
      <c r="T157" s="32"/>
      <c r="U157" s="32"/>
      <c r="V157" s="32"/>
      <c r="W157" s="32"/>
    </row>
    <row r="158" spans="1:23" s="33" customFormat="1" ht="11.85" customHeight="1" x14ac:dyDescent="0.25">
      <c r="A158" s="86" t="str">
        <f>$A$26</f>
        <v>Kitchen Supplies</v>
      </c>
      <c r="B158" s="88">
        <f>$C$26</f>
        <v>0</v>
      </c>
      <c r="C158" s="90"/>
      <c r="D158" s="74"/>
      <c r="E158" s="74"/>
      <c r="F158" s="91"/>
      <c r="G158" s="32"/>
      <c r="H158" s="32"/>
      <c r="I158" s="32"/>
      <c r="J158" s="32"/>
      <c r="K158" s="32"/>
      <c r="L158" s="32"/>
      <c r="M158" s="32"/>
      <c r="N158" s="32"/>
      <c r="O158" s="32"/>
      <c r="P158" s="32"/>
      <c r="Q158" s="32"/>
      <c r="R158" s="32"/>
      <c r="S158" s="32"/>
      <c r="T158" s="32"/>
      <c r="U158" s="32"/>
      <c r="V158" s="32"/>
      <c r="W158" s="32"/>
    </row>
    <row r="159" spans="1:23" s="33" customFormat="1" ht="11.85" customHeight="1" thickBot="1" x14ac:dyDescent="0.3">
      <c r="A159" s="87"/>
      <c r="B159" s="89"/>
      <c r="C159" s="92"/>
      <c r="D159" s="59"/>
      <c r="E159" s="59"/>
      <c r="F159" s="93"/>
      <c r="G159" s="32"/>
      <c r="H159" s="32"/>
      <c r="I159" s="32"/>
      <c r="J159" s="32"/>
      <c r="K159" s="32"/>
      <c r="L159" s="32"/>
      <c r="M159" s="32"/>
      <c r="N159" s="32"/>
      <c r="O159" s="32"/>
      <c r="P159" s="32"/>
      <c r="Q159" s="32"/>
      <c r="R159" s="32"/>
      <c r="S159" s="32"/>
      <c r="T159" s="32"/>
      <c r="U159" s="32"/>
      <c r="V159" s="32"/>
      <c r="W159" s="32"/>
    </row>
    <row r="160" spans="1:23" s="33" customFormat="1" ht="11.85" customHeight="1" x14ac:dyDescent="0.25">
      <c r="A160" s="86" t="str">
        <f>$A$28</f>
        <v>Materials</v>
      </c>
      <c r="B160" s="88">
        <f>$C$120</f>
        <v>0</v>
      </c>
      <c r="C160" s="90"/>
      <c r="D160" s="74"/>
      <c r="E160" s="74"/>
      <c r="F160" s="91"/>
      <c r="G160" s="32"/>
      <c r="H160" s="32"/>
      <c r="I160" s="32"/>
      <c r="J160" s="32"/>
      <c r="K160" s="32"/>
      <c r="L160" s="32"/>
      <c r="M160" s="32"/>
      <c r="N160" s="32"/>
      <c r="O160" s="32"/>
      <c r="P160" s="32"/>
      <c r="Q160" s="32"/>
      <c r="R160" s="32"/>
      <c r="S160" s="32"/>
      <c r="T160" s="32"/>
      <c r="U160" s="32"/>
      <c r="V160" s="32"/>
      <c r="W160" s="32"/>
    </row>
    <row r="161" spans="1:23" s="33" customFormat="1" ht="11.85" customHeight="1" thickBot="1" x14ac:dyDescent="0.3">
      <c r="A161" s="87"/>
      <c r="B161" s="89"/>
      <c r="C161" s="92"/>
      <c r="D161" s="59"/>
      <c r="E161" s="59"/>
      <c r="F161" s="93"/>
      <c r="G161" s="32"/>
      <c r="H161" s="32"/>
      <c r="I161" s="32"/>
      <c r="J161" s="32"/>
      <c r="K161" s="32"/>
      <c r="L161" s="32"/>
      <c r="M161" s="32"/>
      <c r="N161" s="32"/>
      <c r="O161" s="32"/>
      <c r="P161" s="32"/>
      <c r="Q161" s="32"/>
      <c r="R161" s="32"/>
      <c r="S161" s="32"/>
      <c r="T161" s="32"/>
      <c r="U161" s="32"/>
      <c r="V161" s="32"/>
      <c r="W161" s="32"/>
    </row>
    <row r="162" spans="1:23" s="33" customFormat="1" ht="11.85" customHeight="1" x14ac:dyDescent="0.25">
      <c r="A162" s="86" t="str">
        <f>$A$29</f>
        <v>Meals</v>
      </c>
      <c r="B162" s="88">
        <f>$C$29</f>
        <v>0</v>
      </c>
      <c r="C162" s="90"/>
      <c r="D162" s="74"/>
      <c r="E162" s="74"/>
      <c r="F162" s="91"/>
      <c r="G162" s="32"/>
      <c r="H162" s="32"/>
      <c r="I162" s="32"/>
      <c r="J162" s="32"/>
      <c r="K162" s="32"/>
      <c r="L162" s="32"/>
      <c r="M162" s="32"/>
      <c r="N162" s="32"/>
      <c r="O162" s="32"/>
      <c r="P162" s="32"/>
      <c r="Q162" s="32"/>
      <c r="R162" s="32"/>
      <c r="S162" s="32"/>
      <c r="T162" s="32"/>
      <c r="U162" s="32"/>
      <c r="V162" s="32"/>
      <c r="W162" s="32"/>
    </row>
    <row r="163" spans="1:23" s="33" customFormat="1" ht="11.85" customHeight="1" thickBot="1" x14ac:dyDescent="0.3">
      <c r="A163" s="87"/>
      <c r="B163" s="89"/>
      <c r="C163" s="92"/>
      <c r="D163" s="59"/>
      <c r="E163" s="59"/>
      <c r="F163" s="93"/>
      <c r="G163" s="32"/>
      <c r="H163" s="32"/>
      <c r="I163" s="32"/>
      <c r="J163" s="32"/>
      <c r="K163" s="32"/>
      <c r="L163" s="32"/>
      <c r="M163" s="32"/>
      <c r="N163" s="32"/>
      <c r="O163" s="32"/>
      <c r="P163" s="32"/>
      <c r="Q163" s="32"/>
      <c r="R163" s="32"/>
      <c r="S163" s="32"/>
      <c r="T163" s="32"/>
      <c r="U163" s="32"/>
      <c r="V163" s="32"/>
      <c r="W163" s="32"/>
    </row>
    <row r="164" spans="1:23" s="33" customFormat="1" ht="11.85" customHeight="1" x14ac:dyDescent="0.25">
      <c r="A164" s="86" t="str">
        <f>$A$30</f>
        <v>Office Supplies</v>
      </c>
      <c r="B164" s="94">
        <f>$C$30</f>
        <v>0</v>
      </c>
      <c r="C164" s="90"/>
      <c r="D164" s="74"/>
      <c r="E164" s="74"/>
      <c r="F164" s="91"/>
      <c r="G164" s="32"/>
      <c r="H164" s="32"/>
      <c r="I164" s="32"/>
      <c r="J164" s="32"/>
      <c r="K164" s="32"/>
      <c r="L164" s="32"/>
      <c r="M164" s="32"/>
      <c r="N164" s="32"/>
      <c r="O164" s="32"/>
      <c r="P164" s="32"/>
      <c r="Q164" s="32"/>
      <c r="R164" s="32"/>
      <c r="S164" s="32"/>
      <c r="T164" s="32"/>
      <c r="U164" s="32"/>
      <c r="V164" s="32"/>
      <c r="W164" s="32"/>
    </row>
    <row r="165" spans="1:23" s="33" customFormat="1" ht="11.85" customHeight="1" thickBot="1" x14ac:dyDescent="0.3">
      <c r="A165" s="87"/>
      <c r="B165" s="89"/>
      <c r="C165" s="92"/>
      <c r="D165" s="59"/>
      <c r="E165" s="59"/>
      <c r="F165" s="93"/>
      <c r="G165" s="32"/>
      <c r="H165" s="32"/>
      <c r="I165" s="32"/>
      <c r="J165" s="32"/>
      <c r="K165" s="32"/>
      <c r="L165" s="32"/>
      <c r="M165" s="32"/>
      <c r="N165" s="32"/>
      <c r="O165" s="32"/>
      <c r="P165" s="32"/>
      <c r="Q165" s="32"/>
      <c r="R165" s="32"/>
      <c r="S165" s="32"/>
      <c r="T165" s="32"/>
      <c r="U165" s="32"/>
      <c r="V165" s="32"/>
      <c r="W165" s="32"/>
    </row>
    <row r="166" spans="1:23" s="33" customFormat="1" ht="11.85" customHeight="1" x14ac:dyDescent="0.25">
      <c r="A166" s="86" t="str">
        <f>$A$31</f>
        <v>Payroll Taxes</v>
      </c>
      <c r="B166" s="88">
        <f>$C$31</f>
        <v>0</v>
      </c>
      <c r="C166" s="90"/>
      <c r="D166" s="74"/>
      <c r="E166" s="74"/>
      <c r="F166" s="91"/>
      <c r="G166" s="32"/>
      <c r="H166" s="32"/>
      <c r="I166" s="32"/>
      <c r="J166" s="32"/>
      <c r="K166" s="32"/>
      <c r="L166" s="32"/>
      <c r="M166" s="32"/>
      <c r="N166" s="32"/>
      <c r="O166" s="32"/>
      <c r="P166" s="32"/>
      <c r="Q166" s="32"/>
      <c r="R166" s="32"/>
      <c r="S166" s="32"/>
      <c r="T166" s="32"/>
      <c r="U166" s="32"/>
      <c r="V166" s="32"/>
      <c r="W166" s="32"/>
    </row>
    <row r="167" spans="1:23" s="33" customFormat="1" ht="11.85" customHeight="1" thickBot="1" x14ac:dyDescent="0.3">
      <c r="A167" s="87"/>
      <c r="B167" s="89"/>
      <c r="C167" s="92"/>
      <c r="D167" s="59"/>
      <c r="E167" s="59"/>
      <c r="F167" s="93"/>
      <c r="G167" s="32"/>
      <c r="H167" s="32"/>
      <c r="I167" s="32"/>
      <c r="J167" s="32"/>
      <c r="K167" s="32"/>
      <c r="L167" s="32"/>
      <c r="M167" s="32"/>
      <c r="N167" s="32"/>
      <c r="O167" s="32"/>
      <c r="P167" s="32"/>
      <c r="Q167" s="32"/>
      <c r="R167" s="32"/>
      <c r="S167" s="32"/>
      <c r="T167" s="32"/>
      <c r="U167" s="32"/>
      <c r="V167" s="32"/>
      <c r="W167" s="32"/>
    </row>
    <row r="168" spans="1:23" s="33" customFormat="1" ht="11.85" customHeight="1" x14ac:dyDescent="0.25">
      <c r="A168" s="86" t="str">
        <f>$A$32</f>
        <v>Pension</v>
      </c>
      <c r="B168" s="88">
        <f>$C$32</f>
        <v>0</v>
      </c>
      <c r="C168" s="90"/>
      <c r="D168" s="74"/>
      <c r="E168" s="74"/>
      <c r="F168" s="91"/>
      <c r="G168" s="32"/>
      <c r="H168" s="32"/>
      <c r="I168" s="32"/>
      <c r="J168" s="32"/>
      <c r="K168" s="32"/>
      <c r="L168" s="32"/>
      <c r="M168" s="32"/>
      <c r="N168" s="32"/>
      <c r="O168" s="32"/>
      <c r="P168" s="32"/>
      <c r="Q168" s="32"/>
      <c r="R168" s="32"/>
      <c r="S168" s="32"/>
      <c r="T168" s="32"/>
      <c r="U168" s="32"/>
      <c r="V168" s="32"/>
      <c r="W168" s="32"/>
    </row>
    <row r="169" spans="1:23" s="33" customFormat="1" ht="11.85" customHeight="1" thickBot="1" x14ac:dyDescent="0.3">
      <c r="A169" s="87"/>
      <c r="B169" s="89"/>
      <c r="C169" s="92"/>
      <c r="D169" s="59"/>
      <c r="E169" s="59"/>
      <c r="F169" s="93"/>
      <c r="G169" s="32"/>
      <c r="H169" s="32"/>
      <c r="I169" s="32"/>
      <c r="J169" s="32"/>
      <c r="K169" s="32"/>
      <c r="L169" s="32"/>
      <c r="M169" s="32"/>
      <c r="N169" s="32"/>
      <c r="O169" s="32"/>
      <c r="P169" s="32"/>
      <c r="Q169" s="32"/>
      <c r="R169" s="32"/>
      <c r="S169" s="32"/>
      <c r="T169" s="32"/>
      <c r="U169" s="32"/>
      <c r="V169" s="32"/>
      <c r="W169" s="32"/>
    </row>
    <row r="170" spans="1:23" s="33" customFormat="1" ht="11.85" customHeight="1" x14ac:dyDescent="0.25">
      <c r="A170" s="86" t="str">
        <f>$A$33</f>
        <v>Postage</v>
      </c>
      <c r="B170" s="88">
        <f>$C$33</f>
        <v>0</v>
      </c>
      <c r="C170" s="90"/>
      <c r="D170" s="74"/>
      <c r="E170" s="74"/>
      <c r="F170" s="91"/>
      <c r="G170" s="32"/>
      <c r="H170" s="32"/>
      <c r="I170" s="32"/>
      <c r="J170" s="32"/>
      <c r="K170" s="32"/>
      <c r="L170" s="32"/>
      <c r="M170" s="32"/>
      <c r="N170" s="32"/>
      <c r="O170" s="32"/>
      <c r="P170" s="32"/>
      <c r="Q170" s="32"/>
      <c r="R170" s="32"/>
      <c r="S170" s="32"/>
      <c r="T170" s="32"/>
      <c r="U170" s="32"/>
      <c r="V170" s="32"/>
      <c r="W170" s="32"/>
    </row>
    <row r="171" spans="1:23" s="33" customFormat="1" ht="11.85" customHeight="1" thickBot="1" x14ac:dyDescent="0.3">
      <c r="A171" s="87"/>
      <c r="B171" s="89"/>
      <c r="C171" s="92"/>
      <c r="D171" s="59"/>
      <c r="E171" s="59"/>
      <c r="F171" s="93"/>
      <c r="G171" s="32"/>
      <c r="H171" s="32"/>
      <c r="I171" s="32"/>
      <c r="J171" s="32"/>
      <c r="K171" s="32"/>
      <c r="L171" s="32"/>
      <c r="M171" s="32"/>
      <c r="N171" s="32"/>
      <c r="O171" s="32"/>
      <c r="P171" s="32"/>
      <c r="Q171" s="32"/>
      <c r="R171" s="32"/>
      <c r="S171" s="32"/>
      <c r="T171" s="32"/>
      <c r="U171" s="32"/>
      <c r="V171" s="32"/>
      <c r="W171" s="32"/>
    </row>
    <row r="172" spans="1:23" s="33" customFormat="1" ht="11.85" customHeight="1" x14ac:dyDescent="0.25">
      <c r="A172" s="86" t="str">
        <f>$A$34</f>
        <v>Printing &amp; Copying</v>
      </c>
      <c r="B172" s="88">
        <f>$C$34</f>
        <v>0</v>
      </c>
      <c r="C172" s="90"/>
      <c r="D172" s="74"/>
      <c r="E172" s="74"/>
      <c r="F172" s="91"/>
      <c r="G172" s="32"/>
      <c r="H172" s="32"/>
      <c r="I172" s="32"/>
      <c r="J172" s="32"/>
      <c r="K172" s="32"/>
      <c r="L172" s="32"/>
      <c r="M172" s="32"/>
      <c r="N172" s="32"/>
      <c r="O172" s="32"/>
      <c r="P172" s="32"/>
      <c r="Q172" s="32"/>
      <c r="R172" s="32"/>
      <c r="S172" s="32"/>
      <c r="T172" s="32"/>
      <c r="U172" s="32"/>
      <c r="V172" s="32"/>
      <c r="W172" s="32"/>
    </row>
    <row r="173" spans="1:23" s="33" customFormat="1" ht="11.85" customHeight="1" thickBot="1" x14ac:dyDescent="0.3">
      <c r="A173" s="87"/>
      <c r="B173" s="89"/>
      <c r="C173" s="92"/>
      <c r="D173" s="59"/>
      <c r="E173" s="59"/>
      <c r="F173" s="93"/>
      <c r="G173" s="32"/>
      <c r="H173" s="32"/>
      <c r="I173" s="32"/>
      <c r="J173" s="32"/>
      <c r="K173" s="32"/>
      <c r="L173" s="32"/>
      <c r="M173" s="32"/>
      <c r="N173" s="32"/>
      <c r="O173" s="32"/>
      <c r="P173" s="32"/>
      <c r="Q173" s="32"/>
      <c r="R173" s="32"/>
      <c r="S173" s="32"/>
      <c r="T173" s="32"/>
      <c r="U173" s="32"/>
      <c r="V173" s="32"/>
      <c r="W173" s="32"/>
    </row>
    <row r="174" spans="1:23" s="33" customFormat="1" ht="11.85" customHeight="1" x14ac:dyDescent="0.25">
      <c r="A174" s="86" t="str">
        <f>$A$35</f>
        <v>Professional Serv (Atty,CPA)</v>
      </c>
      <c r="B174" s="88">
        <f>$C$35</f>
        <v>0</v>
      </c>
      <c r="C174" s="90"/>
      <c r="D174" s="74"/>
      <c r="E174" s="74"/>
      <c r="F174" s="91"/>
      <c r="G174" s="32"/>
      <c r="H174" s="32"/>
      <c r="I174" s="32"/>
      <c r="J174" s="32"/>
      <c r="K174" s="32"/>
      <c r="L174" s="32"/>
      <c r="M174" s="32"/>
      <c r="N174" s="32"/>
      <c r="O174" s="32"/>
      <c r="P174" s="32"/>
      <c r="Q174" s="32"/>
      <c r="R174" s="32"/>
      <c r="S174" s="32"/>
      <c r="T174" s="32"/>
      <c r="U174" s="32"/>
      <c r="V174" s="32"/>
      <c r="W174" s="32"/>
    </row>
    <row r="175" spans="1:23" s="33" customFormat="1" ht="11.85" customHeight="1" thickBot="1" x14ac:dyDescent="0.3">
      <c r="A175" s="87"/>
      <c r="B175" s="89"/>
      <c r="C175" s="92"/>
      <c r="D175" s="59"/>
      <c r="E175" s="59"/>
      <c r="F175" s="93"/>
      <c r="G175" s="32"/>
      <c r="H175" s="32"/>
      <c r="I175" s="32"/>
      <c r="J175" s="32"/>
      <c r="K175" s="32"/>
      <c r="L175" s="32"/>
      <c r="M175" s="32"/>
      <c r="N175" s="32"/>
      <c r="O175" s="32"/>
      <c r="P175" s="32"/>
      <c r="Q175" s="32"/>
      <c r="R175" s="32"/>
      <c r="S175" s="32"/>
      <c r="T175" s="32"/>
      <c r="U175" s="32"/>
      <c r="V175" s="32"/>
      <c r="W175" s="32"/>
    </row>
    <row r="176" spans="1:23" s="33" customFormat="1" ht="11.85" customHeight="1" x14ac:dyDescent="0.25">
      <c r="A176" s="86" t="str">
        <f>$A$36</f>
        <v>Property &amp; Casualty Ins</v>
      </c>
      <c r="B176" s="88">
        <f>$C$36</f>
        <v>0</v>
      </c>
      <c r="C176" s="90"/>
      <c r="D176" s="74"/>
      <c r="E176" s="74"/>
      <c r="F176" s="91"/>
      <c r="G176" s="32"/>
      <c r="H176" s="32"/>
      <c r="I176" s="32"/>
      <c r="J176" s="32"/>
      <c r="K176" s="32"/>
      <c r="L176" s="32"/>
      <c r="M176" s="32"/>
      <c r="N176" s="32"/>
      <c r="O176" s="32"/>
      <c r="P176" s="32"/>
      <c r="Q176" s="32"/>
      <c r="R176" s="32"/>
      <c r="S176" s="32"/>
      <c r="T176" s="32"/>
      <c r="U176" s="32"/>
      <c r="V176" s="32"/>
      <c r="W176" s="32"/>
    </row>
    <row r="177" spans="1:23" s="33" customFormat="1" ht="11.85" customHeight="1" thickBot="1" x14ac:dyDescent="0.3">
      <c r="A177" s="87"/>
      <c r="B177" s="89"/>
      <c r="C177" s="92"/>
      <c r="D177" s="59"/>
      <c r="E177" s="59"/>
      <c r="F177" s="93"/>
      <c r="G177" s="32"/>
      <c r="H177" s="32"/>
      <c r="I177" s="32"/>
      <c r="J177" s="32"/>
      <c r="K177" s="32"/>
      <c r="L177" s="32"/>
      <c r="M177" s="32"/>
      <c r="N177" s="32"/>
      <c r="O177" s="32"/>
      <c r="P177" s="32"/>
      <c r="Q177" s="32"/>
      <c r="R177" s="32"/>
      <c r="S177" s="32"/>
      <c r="T177" s="32"/>
      <c r="U177" s="32"/>
      <c r="V177" s="32"/>
      <c r="W177" s="32"/>
    </row>
    <row r="178" spans="1:23" s="33" customFormat="1" ht="11.85" customHeight="1" x14ac:dyDescent="0.25">
      <c r="A178" s="86" t="str">
        <f>$A$38</f>
        <v>Repairs &amp; Services</v>
      </c>
      <c r="B178" s="94">
        <f>$C$38</f>
        <v>0</v>
      </c>
      <c r="C178" s="90"/>
      <c r="D178" s="74"/>
      <c r="E178" s="74"/>
      <c r="F178" s="91"/>
      <c r="G178" s="32"/>
      <c r="H178" s="32"/>
      <c r="I178" s="32"/>
      <c r="J178" s="32"/>
      <c r="K178" s="32"/>
      <c r="L178" s="32"/>
      <c r="M178" s="32"/>
      <c r="N178" s="32"/>
      <c r="O178" s="32"/>
      <c r="P178" s="32"/>
      <c r="Q178" s="32"/>
      <c r="R178" s="32"/>
      <c r="S178" s="32"/>
      <c r="T178" s="32"/>
      <c r="U178" s="32"/>
      <c r="V178" s="32"/>
      <c r="W178" s="32"/>
    </row>
    <row r="179" spans="1:23" s="33" customFormat="1" ht="11.85" customHeight="1" thickBot="1" x14ac:dyDescent="0.3">
      <c r="A179" s="87"/>
      <c r="B179" s="89"/>
      <c r="C179" s="92"/>
      <c r="D179" s="59"/>
      <c r="E179" s="59"/>
      <c r="F179" s="93"/>
      <c r="G179" s="32"/>
      <c r="H179" s="32"/>
      <c r="I179" s="32"/>
      <c r="J179" s="32"/>
      <c r="K179" s="32"/>
      <c r="L179" s="32"/>
      <c r="M179" s="32"/>
      <c r="N179" s="32"/>
      <c r="O179" s="32"/>
      <c r="P179" s="32"/>
      <c r="Q179" s="32"/>
      <c r="R179" s="32"/>
      <c r="S179" s="32"/>
      <c r="T179" s="32"/>
      <c r="U179" s="32"/>
      <c r="V179" s="32"/>
      <c r="W179" s="32"/>
    </row>
    <row r="180" spans="1:23" s="33" customFormat="1" ht="11.85" customHeight="1" x14ac:dyDescent="0.25">
      <c r="A180" s="86" t="str">
        <f>$A$39</f>
        <v>Salaries -  Lay Staff</v>
      </c>
      <c r="B180" s="88">
        <f>$C$39</f>
        <v>0</v>
      </c>
      <c r="C180" s="90"/>
      <c r="D180" s="74"/>
      <c r="E180" s="74"/>
      <c r="F180" s="91"/>
      <c r="G180" s="32"/>
      <c r="H180" s="32"/>
      <c r="I180" s="32"/>
      <c r="J180" s="32"/>
      <c r="K180" s="32"/>
      <c r="L180" s="32"/>
      <c r="M180" s="32"/>
      <c r="N180" s="32"/>
      <c r="O180" s="32"/>
      <c r="P180" s="32"/>
      <c r="Q180" s="32"/>
      <c r="R180" s="32"/>
      <c r="S180" s="32"/>
      <c r="T180" s="32"/>
      <c r="U180" s="32"/>
      <c r="V180" s="32"/>
      <c r="W180" s="32"/>
    </row>
    <row r="181" spans="1:23" s="33" customFormat="1" ht="11.85" customHeight="1" thickBot="1" x14ac:dyDescent="0.3">
      <c r="A181" s="87"/>
      <c r="B181" s="89"/>
      <c r="C181" s="92"/>
      <c r="D181" s="59"/>
      <c r="E181" s="59"/>
      <c r="F181" s="93"/>
      <c r="G181" s="32"/>
      <c r="H181" s="32"/>
      <c r="I181" s="32"/>
      <c r="J181" s="32"/>
      <c r="K181" s="32"/>
      <c r="L181" s="32"/>
      <c r="M181" s="32"/>
      <c r="N181" s="32"/>
      <c r="O181" s="32"/>
      <c r="P181" s="32"/>
      <c r="Q181" s="32"/>
      <c r="R181" s="32"/>
      <c r="S181" s="32"/>
      <c r="T181" s="32"/>
      <c r="U181" s="32"/>
      <c r="V181" s="32"/>
      <c r="W181" s="32"/>
    </row>
    <row r="182" spans="1:23" s="33" customFormat="1" ht="11.85" customHeight="1" x14ac:dyDescent="0.25">
      <c r="A182" s="86" t="str">
        <f>$A$40</f>
        <v>Salaries - Staff Clergy</v>
      </c>
      <c r="B182" s="88">
        <f>$C$40</f>
        <v>0</v>
      </c>
      <c r="C182" s="90"/>
      <c r="D182" s="74"/>
      <c r="E182" s="74"/>
      <c r="F182" s="91"/>
      <c r="G182" s="32"/>
      <c r="H182" s="32"/>
      <c r="I182" s="32"/>
      <c r="J182" s="32"/>
      <c r="K182" s="32"/>
      <c r="L182" s="32"/>
      <c r="M182" s="32"/>
      <c r="N182" s="32"/>
      <c r="O182" s="32"/>
      <c r="P182" s="32"/>
      <c r="Q182" s="32"/>
      <c r="R182" s="32"/>
      <c r="S182" s="32"/>
      <c r="T182" s="32"/>
      <c r="U182" s="32"/>
      <c r="V182" s="32"/>
      <c r="W182" s="32"/>
    </row>
    <row r="183" spans="1:23" s="33" customFormat="1" ht="11.85" customHeight="1" thickBot="1" x14ac:dyDescent="0.3">
      <c r="A183" s="87"/>
      <c r="B183" s="89"/>
      <c r="C183" s="92"/>
      <c r="D183" s="59"/>
      <c r="E183" s="59"/>
      <c r="F183" s="93"/>
      <c r="G183" s="32"/>
      <c r="H183" s="32"/>
      <c r="I183" s="32"/>
      <c r="J183" s="32"/>
      <c r="K183" s="32"/>
      <c r="L183" s="32"/>
      <c r="M183" s="32"/>
      <c r="N183" s="32"/>
      <c r="O183" s="32"/>
      <c r="P183" s="32"/>
      <c r="Q183" s="32"/>
      <c r="R183" s="32"/>
      <c r="S183" s="32"/>
      <c r="T183" s="32"/>
      <c r="U183" s="32"/>
      <c r="V183" s="32"/>
      <c r="W183" s="32"/>
    </row>
    <row r="184" spans="1:23" s="33" customFormat="1" ht="11.85" customHeight="1" x14ac:dyDescent="0.25">
      <c r="A184" s="86" t="str">
        <f>$A$41</f>
        <v>Scholarships</v>
      </c>
      <c r="B184" s="88">
        <f>$C$41</f>
        <v>0</v>
      </c>
      <c r="C184" s="90"/>
      <c r="D184" s="74"/>
      <c r="E184" s="74"/>
      <c r="F184" s="91"/>
      <c r="G184" s="32"/>
      <c r="H184" s="32"/>
      <c r="I184" s="32"/>
      <c r="J184" s="32"/>
      <c r="K184" s="32"/>
      <c r="L184" s="32"/>
      <c r="M184" s="32"/>
      <c r="N184" s="32"/>
      <c r="O184" s="32"/>
      <c r="P184" s="32"/>
      <c r="Q184" s="32"/>
      <c r="R184" s="32"/>
      <c r="S184" s="32"/>
      <c r="T184" s="32"/>
      <c r="U184" s="32"/>
      <c r="V184" s="32"/>
      <c r="W184" s="32"/>
    </row>
    <row r="185" spans="1:23" s="33" customFormat="1" ht="11.85" customHeight="1" thickBot="1" x14ac:dyDescent="0.3">
      <c r="A185" s="87"/>
      <c r="B185" s="89"/>
      <c r="C185" s="92"/>
      <c r="D185" s="59"/>
      <c r="E185" s="59"/>
      <c r="F185" s="93"/>
      <c r="G185" s="32"/>
      <c r="H185" s="32"/>
      <c r="I185" s="32"/>
      <c r="J185" s="32"/>
      <c r="K185" s="32"/>
      <c r="L185" s="32"/>
      <c r="M185" s="32"/>
      <c r="N185" s="32"/>
      <c r="O185" s="32"/>
      <c r="P185" s="32"/>
      <c r="Q185" s="32"/>
      <c r="R185" s="32"/>
      <c r="S185" s="32"/>
      <c r="T185" s="32"/>
      <c r="U185" s="32"/>
      <c r="V185" s="32"/>
      <c r="W185" s="32"/>
    </row>
    <row r="186" spans="1:23" s="33" customFormat="1" ht="11.85" customHeight="1" x14ac:dyDescent="0.25">
      <c r="A186" s="86" t="str">
        <f>$A$42</f>
        <v>Telephone</v>
      </c>
      <c r="B186" s="88">
        <f>$C$42</f>
        <v>0</v>
      </c>
      <c r="C186" s="90"/>
      <c r="D186" s="74"/>
      <c r="E186" s="74"/>
      <c r="F186" s="91"/>
      <c r="G186" s="32"/>
      <c r="H186" s="32"/>
      <c r="I186" s="32"/>
      <c r="J186" s="32"/>
      <c r="K186" s="32"/>
      <c r="L186" s="32"/>
      <c r="M186" s="32"/>
      <c r="N186" s="32"/>
      <c r="O186" s="32"/>
      <c r="P186" s="32"/>
      <c r="Q186" s="32"/>
      <c r="R186" s="32"/>
      <c r="S186" s="32"/>
      <c r="T186" s="32"/>
      <c r="U186" s="32"/>
      <c r="V186" s="32"/>
      <c r="W186" s="32"/>
    </row>
    <row r="187" spans="1:23" s="33" customFormat="1" ht="11.85" customHeight="1" thickBot="1" x14ac:dyDescent="0.3">
      <c r="A187" s="87"/>
      <c r="B187" s="89"/>
      <c r="C187" s="92"/>
      <c r="D187" s="59"/>
      <c r="E187" s="59"/>
      <c r="F187" s="93"/>
      <c r="G187" s="32"/>
      <c r="H187" s="32"/>
      <c r="I187" s="32"/>
      <c r="J187" s="32"/>
      <c r="K187" s="32"/>
      <c r="L187" s="32"/>
      <c r="M187" s="32"/>
      <c r="N187" s="32"/>
      <c r="O187" s="32"/>
      <c r="P187" s="32"/>
      <c r="Q187" s="32"/>
      <c r="R187" s="32"/>
      <c r="S187" s="32"/>
      <c r="T187" s="32"/>
      <c r="U187" s="32"/>
      <c r="V187" s="32"/>
      <c r="W187" s="32"/>
    </row>
    <row r="188" spans="1:23" s="33" customFormat="1" ht="11.85" customHeight="1" x14ac:dyDescent="0.25">
      <c r="A188" s="86" t="str">
        <f>$A$43</f>
        <v>Travel - Employees</v>
      </c>
      <c r="B188" s="88">
        <f>$C$43</f>
        <v>0</v>
      </c>
      <c r="C188" s="90"/>
      <c r="D188" s="74"/>
      <c r="E188" s="74"/>
      <c r="F188" s="91"/>
      <c r="G188" s="32"/>
      <c r="H188" s="32"/>
      <c r="I188" s="32"/>
      <c r="J188" s="32"/>
      <c r="K188" s="32"/>
      <c r="L188" s="32"/>
      <c r="M188" s="32"/>
      <c r="N188" s="32"/>
      <c r="O188" s="32"/>
      <c r="P188" s="32"/>
      <c r="Q188" s="32"/>
      <c r="R188" s="32"/>
      <c r="S188" s="32"/>
      <c r="T188" s="32"/>
      <c r="U188" s="32"/>
      <c r="V188" s="32"/>
      <c r="W188" s="32"/>
    </row>
    <row r="189" spans="1:23" s="33" customFormat="1" ht="11.85" customHeight="1" thickBot="1" x14ac:dyDescent="0.3">
      <c r="A189" s="87"/>
      <c r="B189" s="89"/>
      <c r="C189" s="92"/>
      <c r="D189" s="59"/>
      <c r="E189" s="59"/>
      <c r="F189" s="93"/>
      <c r="G189" s="32"/>
      <c r="H189" s="32"/>
      <c r="I189" s="32"/>
      <c r="J189" s="32"/>
      <c r="K189" s="32"/>
      <c r="L189" s="32"/>
      <c r="M189" s="32"/>
      <c r="N189" s="32"/>
      <c r="O189" s="32"/>
      <c r="P189" s="32"/>
      <c r="Q189" s="32"/>
      <c r="R189" s="32"/>
      <c r="S189" s="32"/>
      <c r="T189" s="32"/>
      <c r="U189" s="32"/>
      <c r="V189" s="32"/>
      <c r="W189" s="32"/>
    </row>
    <row r="190" spans="1:23" s="33" customFormat="1" ht="11.85" customHeight="1" x14ac:dyDescent="0.25">
      <c r="A190" s="86" t="str">
        <f>$A$44</f>
        <v>Utilities - Electric</v>
      </c>
      <c r="B190" s="94">
        <f>$C$44</f>
        <v>0</v>
      </c>
      <c r="C190" s="90"/>
      <c r="D190" s="74"/>
      <c r="E190" s="74"/>
      <c r="F190" s="91"/>
      <c r="G190" s="32"/>
      <c r="H190" s="32"/>
      <c r="I190" s="32"/>
      <c r="J190" s="32"/>
      <c r="K190" s="32"/>
      <c r="L190" s="32"/>
      <c r="M190" s="32"/>
      <c r="N190" s="32"/>
      <c r="O190" s="32"/>
      <c r="P190" s="32"/>
      <c r="Q190" s="32"/>
      <c r="R190" s="32"/>
      <c r="S190" s="32"/>
      <c r="T190" s="32"/>
      <c r="U190" s="32"/>
      <c r="V190" s="32"/>
      <c r="W190" s="32"/>
    </row>
    <row r="191" spans="1:23" s="33" customFormat="1" ht="11.85" customHeight="1" thickBot="1" x14ac:dyDescent="0.3">
      <c r="A191" s="87"/>
      <c r="B191" s="89"/>
      <c r="C191" s="92"/>
      <c r="D191" s="59"/>
      <c r="E191" s="59"/>
      <c r="F191" s="93"/>
      <c r="G191" s="32"/>
      <c r="H191" s="32"/>
      <c r="I191" s="32"/>
      <c r="J191" s="32"/>
      <c r="K191" s="32"/>
      <c r="L191" s="32"/>
      <c r="M191" s="32"/>
      <c r="N191" s="32"/>
      <c r="O191" s="32"/>
      <c r="P191" s="32"/>
      <c r="Q191" s="32"/>
      <c r="R191" s="32"/>
      <c r="S191" s="32"/>
      <c r="T191" s="32"/>
      <c r="U191" s="32"/>
      <c r="V191" s="32"/>
      <c r="W191" s="32"/>
    </row>
    <row r="192" spans="1:23" s="33" customFormat="1" ht="11.85" customHeight="1" x14ac:dyDescent="0.25">
      <c r="A192" s="86" t="str">
        <f>$A$45</f>
        <v>Utilities - Gas</v>
      </c>
      <c r="B192" s="88">
        <f>$C$45</f>
        <v>0</v>
      </c>
      <c r="C192" s="90"/>
      <c r="D192" s="74"/>
      <c r="E192" s="74"/>
      <c r="F192" s="91"/>
      <c r="G192" s="32"/>
      <c r="H192" s="32"/>
      <c r="I192" s="32"/>
      <c r="J192" s="32"/>
      <c r="K192" s="32"/>
      <c r="L192" s="32"/>
      <c r="M192" s="32"/>
      <c r="N192" s="32"/>
      <c r="O192" s="32"/>
      <c r="P192" s="32"/>
      <c r="Q192" s="32"/>
      <c r="R192" s="32"/>
      <c r="S192" s="32"/>
      <c r="T192" s="32"/>
      <c r="U192" s="32"/>
      <c r="V192" s="32"/>
      <c r="W192" s="32"/>
    </row>
    <row r="193" spans="1:23" s="33" customFormat="1" ht="11.85" customHeight="1" thickBot="1" x14ac:dyDescent="0.3">
      <c r="A193" s="87"/>
      <c r="B193" s="89"/>
      <c r="C193" s="92"/>
      <c r="D193" s="59"/>
      <c r="E193" s="59"/>
      <c r="F193" s="93"/>
      <c r="G193" s="32"/>
      <c r="H193" s="32"/>
      <c r="I193" s="32"/>
      <c r="J193" s="32"/>
      <c r="K193" s="32"/>
      <c r="L193" s="32"/>
      <c r="M193" s="32"/>
      <c r="N193" s="32"/>
      <c r="O193" s="32"/>
      <c r="P193" s="32"/>
      <c r="Q193" s="32"/>
      <c r="R193" s="32"/>
      <c r="S193" s="32"/>
      <c r="T193" s="32"/>
      <c r="U193" s="32"/>
      <c r="V193" s="32"/>
      <c r="W193" s="32"/>
    </row>
    <row r="194" spans="1:23" s="33" customFormat="1" ht="11.85" customHeight="1" x14ac:dyDescent="0.25">
      <c r="A194" s="86" t="str">
        <f>$A$46</f>
        <v>Utilities - Trash</v>
      </c>
      <c r="B194" s="88">
        <f>$C$46</f>
        <v>0</v>
      </c>
      <c r="C194" s="90"/>
      <c r="D194" s="74"/>
      <c r="E194" s="74"/>
      <c r="F194" s="91"/>
      <c r="G194" s="32"/>
      <c r="H194" s="32"/>
      <c r="I194" s="32"/>
      <c r="J194" s="32"/>
      <c r="K194" s="32"/>
      <c r="L194" s="32"/>
      <c r="M194" s="32"/>
      <c r="N194" s="32"/>
      <c r="O194" s="32"/>
      <c r="P194" s="32"/>
      <c r="Q194" s="32"/>
      <c r="R194" s="32"/>
      <c r="S194" s="32"/>
      <c r="T194" s="32"/>
      <c r="U194" s="32"/>
      <c r="V194" s="32"/>
      <c r="W194" s="32"/>
    </row>
    <row r="195" spans="1:23" s="33" customFormat="1" ht="11.85" customHeight="1" thickBot="1" x14ac:dyDescent="0.3">
      <c r="A195" s="87"/>
      <c r="B195" s="89"/>
      <c r="C195" s="92"/>
      <c r="D195" s="59"/>
      <c r="E195" s="59"/>
      <c r="F195" s="93"/>
      <c r="G195" s="32"/>
      <c r="H195" s="32"/>
      <c r="I195" s="32"/>
      <c r="J195" s="32"/>
      <c r="K195" s="32"/>
      <c r="L195" s="32"/>
      <c r="M195" s="32"/>
      <c r="N195" s="32"/>
      <c r="O195" s="32"/>
      <c r="P195" s="32"/>
      <c r="Q195" s="32"/>
      <c r="R195" s="32"/>
      <c r="S195" s="32"/>
      <c r="T195" s="32"/>
      <c r="U195" s="32"/>
      <c r="V195" s="32"/>
      <c r="W195" s="32"/>
    </row>
    <row r="196" spans="1:23" s="33" customFormat="1" ht="11.85" customHeight="1" x14ac:dyDescent="0.25">
      <c r="A196" s="86" t="str">
        <f>$A$47</f>
        <v>Utilities - Water &amp; Sewer</v>
      </c>
      <c r="B196" s="88">
        <f>$C$47</f>
        <v>0</v>
      </c>
      <c r="C196" s="90"/>
      <c r="D196" s="74"/>
      <c r="E196" s="74"/>
      <c r="F196" s="91"/>
      <c r="G196" s="32"/>
      <c r="H196" s="32"/>
      <c r="I196" s="32"/>
      <c r="J196" s="32"/>
      <c r="K196" s="32"/>
      <c r="L196" s="32"/>
      <c r="M196" s="32"/>
      <c r="N196" s="32"/>
      <c r="O196" s="32"/>
      <c r="P196" s="32"/>
      <c r="Q196" s="32"/>
      <c r="R196" s="32"/>
      <c r="S196" s="32"/>
      <c r="T196" s="32"/>
      <c r="U196" s="32"/>
      <c r="V196" s="32"/>
      <c r="W196" s="32"/>
    </row>
    <row r="197" spans="1:23" s="33" customFormat="1" ht="11.85" customHeight="1" thickBot="1" x14ac:dyDescent="0.3">
      <c r="A197" s="87"/>
      <c r="B197" s="89"/>
      <c r="C197" s="92"/>
      <c r="D197" s="59"/>
      <c r="E197" s="59"/>
      <c r="F197" s="93"/>
      <c r="G197" s="32"/>
      <c r="H197" s="32"/>
      <c r="I197" s="32"/>
      <c r="J197" s="32"/>
      <c r="K197" s="32"/>
      <c r="L197" s="32"/>
      <c r="M197" s="32"/>
      <c r="N197" s="32"/>
      <c r="O197" s="32"/>
      <c r="P197" s="32"/>
      <c r="Q197" s="32"/>
      <c r="R197" s="32"/>
      <c r="S197" s="32"/>
      <c r="T197" s="32"/>
      <c r="U197" s="32"/>
      <c r="V197" s="32"/>
      <c r="W197" s="32"/>
    </row>
    <row r="198" spans="1:23" ht="34.5" customHeight="1" x14ac:dyDescent="0.25">
      <c r="A198" s="1"/>
      <c r="B198" s="76" t="str">
        <f>B1</f>
        <v>(CHURCH NAME HERE)</v>
      </c>
      <c r="C198" s="76"/>
      <c r="D198" s="76"/>
      <c r="E198" s="76"/>
      <c r="F198" s="77"/>
    </row>
    <row r="199" spans="1:23" ht="34.5" customHeight="1" thickBot="1" x14ac:dyDescent="0.3">
      <c r="A199" s="3"/>
      <c r="B199" s="78" t="str">
        <f>B2</f>
        <v>(YEAR HERE)</v>
      </c>
      <c r="C199" s="79"/>
      <c r="D199" s="79"/>
      <c r="E199" s="79"/>
      <c r="F199" s="80"/>
    </row>
    <row r="200" spans="1:23" s="33" customFormat="1" ht="17.399999999999999" x14ac:dyDescent="0.3">
      <c r="A200" s="81">
        <v>2013</v>
      </c>
      <c r="B200" s="82"/>
      <c r="C200" s="82"/>
      <c r="D200" s="82"/>
      <c r="E200" s="82"/>
      <c r="F200" s="83"/>
      <c r="G200" s="32"/>
      <c r="H200" s="32"/>
      <c r="I200" s="32"/>
      <c r="J200" s="32"/>
      <c r="K200" s="32"/>
      <c r="L200" s="32"/>
      <c r="M200" s="32"/>
      <c r="N200" s="32"/>
      <c r="O200" s="32"/>
      <c r="P200" s="32"/>
      <c r="Q200" s="32"/>
      <c r="R200" s="32"/>
      <c r="S200" s="32"/>
      <c r="T200" s="32"/>
      <c r="U200" s="32"/>
    </row>
    <row r="201" spans="1:23" s="33" customFormat="1" ht="34.950000000000003" customHeight="1" thickBot="1" x14ac:dyDescent="0.3">
      <c r="A201" s="70" t="s">
        <v>59</v>
      </c>
      <c r="B201" s="84"/>
      <c r="C201" s="84"/>
      <c r="D201" s="84"/>
      <c r="E201" s="84"/>
      <c r="F201" s="85"/>
      <c r="G201" s="32"/>
      <c r="H201" s="32"/>
      <c r="I201" s="32"/>
      <c r="J201" s="32"/>
      <c r="K201" s="32"/>
      <c r="L201" s="32"/>
      <c r="M201" s="32"/>
      <c r="N201" s="32"/>
      <c r="O201" s="32"/>
      <c r="P201" s="32"/>
      <c r="Q201" s="32"/>
      <c r="R201" s="32"/>
      <c r="S201" s="32"/>
      <c r="T201" s="32"/>
      <c r="U201" s="32"/>
    </row>
    <row r="202" spans="1:23" s="33" customFormat="1" ht="13.2" customHeight="1" x14ac:dyDescent="0.25">
      <c r="A202" s="73"/>
      <c r="B202" s="74"/>
      <c r="C202" s="74"/>
      <c r="D202" s="74"/>
      <c r="E202" s="74"/>
      <c r="F202" s="75"/>
      <c r="G202" s="32"/>
      <c r="H202" s="32"/>
      <c r="I202" s="32"/>
      <c r="J202" s="32"/>
      <c r="K202" s="32"/>
      <c r="L202" s="32"/>
      <c r="M202" s="32"/>
      <c r="N202" s="32"/>
      <c r="O202" s="32"/>
      <c r="P202" s="32"/>
      <c r="Q202" s="32"/>
      <c r="R202" s="32"/>
      <c r="S202" s="32"/>
      <c r="T202" s="32"/>
      <c r="U202" s="32"/>
    </row>
    <row r="203" spans="1:23" s="33" customFormat="1" ht="13.2" customHeight="1" x14ac:dyDescent="0.25">
      <c r="A203" s="58"/>
      <c r="B203" s="59"/>
      <c r="C203" s="59"/>
      <c r="D203" s="59"/>
      <c r="E203" s="59"/>
      <c r="F203" s="60"/>
      <c r="G203" s="32"/>
      <c r="H203" s="32"/>
      <c r="I203" s="32"/>
      <c r="J203" s="32"/>
      <c r="K203" s="32"/>
      <c r="L203" s="32"/>
      <c r="M203" s="32"/>
      <c r="N203" s="32"/>
      <c r="O203" s="32"/>
      <c r="P203" s="32"/>
      <c r="Q203" s="32"/>
      <c r="R203" s="32"/>
      <c r="S203" s="32"/>
      <c r="T203" s="32"/>
      <c r="U203" s="32"/>
    </row>
    <row r="204" spans="1:23" s="33" customFormat="1" ht="13.2" customHeight="1" x14ac:dyDescent="0.25">
      <c r="A204" s="58"/>
      <c r="B204" s="59"/>
      <c r="C204" s="59"/>
      <c r="D204" s="59"/>
      <c r="E204" s="59"/>
      <c r="F204" s="60"/>
      <c r="G204" s="32"/>
      <c r="H204" s="32"/>
      <c r="I204" s="32"/>
      <c r="J204" s="32"/>
      <c r="K204" s="32"/>
      <c r="L204" s="32"/>
      <c r="M204" s="32"/>
      <c r="N204" s="32"/>
      <c r="O204" s="32"/>
      <c r="P204" s="32"/>
      <c r="Q204" s="32"/>
      <c r="R204" s="32"/>
      <c r="S204" s="32"/>
      <c r="T204" s="32"/>
      <c r="U204" s="32"/>
    </row>
    <row r="205" spans="1:23" s="33" customFormat="1" ht="13.2" customHeight="1" x14ac:dyDescent="0.25">
      <c r="A205" s="58"/>
      <c r="B205" s="59"/>
      <c r="C205" s="59"/>
      <c r="D205" s="59"/>
      <c r="E205" s="59"/>
      <c r="F205" s="60"/>
      <c r="G205" s="32"/>
      <c r="H205" s="32"/>
      <c r="I205" s="32"/>
      <c r="J205" s="32"/>
      <c r="K205" s="32"/>
      <c r="L205" s="32"/>
      <c r="M205" s="32"/>
      <c r="N205" s="32"/>
      <c r="O205" s="32"/>
      <c r="P205" s="32"/>
      <c r="Q205" s="32"/>
      <c r="R205" s="32"/>
      <c r="S205" s="32"/>
      <c r="T205" s="32"/>
      <c r="U205" s="32"/>
    </row>
    <row r="206" spans="1:23" s="33" customFormat="1" ht="13.2" customHeight="1" x14ac:dyDescent="0.25">
      <c r="A206" s="58"/>
      <c r="B206" s="59"/>
      <c r="C206" s="59"/>
      <c r="D206" s="59"/>
      <c r="E206" s="59"/>
      <c r="F206" s="60"/>
      <c r="G206" s="32"/>
      <c r="H206" s="32"/>
      <c r="I206" s="32"/>
      <c r="J206" s="32"/>
      <c r="K206" s="32"/>
      <c r="L206" s="32"/>
      <c r="M206" s="32"/>
      <c r="N206" s="32"/>
      <c r="O206" s="32"/>
      <c r="P206" s="32"/>
      <c r="Q206" s="32"/>
      <c r="R206" s="32"/>
      <c r="S206" s="32"/>
      <c r="T206" s="32"/>
      <c r="U206" s="32"/>
    </row>
    <row r="207" spans="1:23" s="33" customFormat="1" ht="13.2" customHeight="1" x14ac:dyDescent="0.25">
      <c r="A207" s="58"/>
      <c r="B207" s="59"/>
      <c r="C207" s="59"/>
      <c r="D207" s="59"/>
      <c r="E207" s="59"/>
      <c r="F207" s="60"/>
      <c r="G207" s="32"/>
      <c r="H207" s="32"/>
      <c r="I207" s="32"/>
      <c r="J207" s="32"/>
      <c r="K207" s="32"/>
      <c r="L207" s="32"/>
      <c r="M207" s="32"/>
      <c r="N207" s="32"/>
      <c r="O207" s="32"/>
      <c r="P207" s="32"/>
      <c r="Q207" s="32"/>
      <c r="R207" s="32"/>
      <c r="S207" s="32"/>
      <c r="T207" s="32"/>
      <c r="U207" s="32"/>
    </row>
    <row r="208" spans="1:23" s="33" customFormat="1" ht="13.2" customHeight="1" x14ac:dyDescent="0.25">
      <c r="A208" s="58"/>
      <c r="B208" s="59"/>
      <c r="C208" s="59"/>
      <c r="D208" s="59"/>
      <c r="E208" s="59"/>
      <c r="F208" s="60"/>
      <c r="G208" s="32"/>
      <c r="H208" s="32"/>
      <c r="I208" s="32"/>
      <c r="J208" s="32"/>
      <c r="K208" s="32"/>
      <c r="L208" s="32"/>
      <c r="M208" s="32"/>
      <c r="N208" s="32"/>
      <c r="O208" s="32"/>
      <c r="P208" s="32"/>
      <c r="Q208" s="32"/>
      <c r="R208" s="32"/>
      <c r="S208" s="32"/>
      <c r="T208" s="32"/>
      <c r="U208" s="32"/>
    </row>
    <row r="209" spans="1:21" s="33" customFormat="1" ht="13.2" customHeight="1" x14ac:dyDescent="0.25">
      <c r="A209" s="58"/>
      <c r="B209" s="59"/>
      <c r="C209" s="59"/>
      <c r="D209" s="59"/>
      <c r="E209" s="59"/>
      <c r="F209" s="60"/>
      <c r="G209" s="32"/>
      <c r="H209" s="32"/>
      <c r="I209" s="32"/>
      <c r="J209" s="32"/>
      <c r="K209" s="32"/>
      <c r="L209" s="32"/>
      <c r="M209" s="32"/>
      <c r="N209" s="32"/>
      <c r="O209" s="32"/>
      <c r="P209" s="32"/>
      <c r="Q209" s="32"/>
      <c r="R209" s="32"/>
      <c r="S209" s="32"/>
      <c r="T209" s="32"/>
      <c r="U209" s="32"/>
    </row>
    <row r="210" spans="1:21" s="33" customFormat="1" ht="13.2" customHeight="1" x14ac:dyDescent="0.25">
      <c r="A210" s="58"/>
      <c r="B210" s="59"/>
      <c r="C210" s="59"/>
      <c r="D210" s="59"/>
      <c r="E210" s="59"/>
      <c r="F210" s="60"/>
      <c r="G210" s="32"/>
      <c r="H210" s="32"/>
      <c r="I210" s="32"/>
      <c r="J210" s="32"/>
      <c r="K210" s="32"/>
      <c r="L210" s="32"/>
      <c r="M210" s="32"/>
      <c r="N210" s="32"/>
      <c r="O210" s="32"/>
      <c r="P210" s="32"/>
      <c r="Q210" s="32"/>
      <c r="R210" s="32"/>
      <c r="S210" s="32"/>
      <c r="T210" s="32"/>
      <c r="U210" s="32"/>
    </row>
    <row r="211" spans="1:21" s="33" customFormat="1" ht="13.2" customHeight="1" x14ac:dyDescent="0.25">
      <c r="A211" s="58"/>
      <c r="B211" s="59"/>
      <c r="C211" s="59"/>
      <c r="D211" s="59"/>
      <c r="E211" s="59"/>
      <c r="F211" s="60"/>
      <c r="G211" s="32"/>
      <c r="H211" s="32"/>
      <c r="I211" s="32"/>
      <c r="J211" s="32"/>
      <c r="K211" s="32"/>
      <c r="L211" s="32"/>
      <c r="M211" s="32"/>
      <c r="N211" s="32"/>
      <c r="O211" s="32"/>
      <c r="P211" s="32"/>
      <c r="Q211" s="32"/>
      <c r="R211" s="32"/>
      <c r="S211" s="32"/>
      <c r="T211" s="32"/>
      <c r="U211" s="32"/>
    </row>
    <row r="212" spans="1:21" s="33" customFormat="1" ht="13.2" customHeight="1" x14ac:dyDescent="0.25">
      <c r="A212" s="58"/>
      <c r="B212" s="59"/>
      <c r="C212" s="59"/>
      <c r="D212" s="59"/>
      <c r="E212" s="59"/>
      <c r="F212" s="60"/>
      <c r="G212" s="32"/>
      <c r="H212" s="32"/>
      <c r="I212" s="32"/>
      <c r="J212" s="32"/>
      <c r="K212" s="32"/>
      <c r="L212" s="32"/>
      <c r="M212" s="32"/>
      <c r="N212" s="32"/>
      <c r="O212" s="32"/>
      <c r="P212" s="32"/>
      <c r="Q212" s="32"/>
      <c r="R212" s="32"/>
      <c r="S212" s="32"/>
      <c r="T212" s="32"/>
      <c r="U212" s="32"/>
    </row>
    <row r="213" spans="1:21" s="33" customFormat="1" ht="13.2" customHeight="1" x14ac:dyDescent="0.25">
      <c r="A213" s="58"/>
      <c r="B213" s="59"/>
      <c r="C213" s="59"/>
      <c r="D213" s="59"/>
      <c r="E213" s="59"/>
      <c r="F213" s="60"/>
      <c r="G213" s="32"/>
      <c r="H213" s="32"/>
      <c r="I213" s="32"/>
      <c r="J213" s="32"/>
      <c r="K213" s="32"/>
      <c r="L213" s="32"/>
      <c r="M213" s="32"/>
      <c r="N213" s="32"/>
      <c r="O213" s="32"/>
      <c r="P213" s="32"/>
      <c r="Q213" s="32"/>
      <c r="R213" s="32"/>
      <c r="S213" s="32"/>
      <c r="T213" s="32"/>
      <c r="U213" s="32"/>
    </row>
    <row r="214" spans="1:21" s="33" customFormat="1" ht="13.2" customHeight="1" x14ac:dyDescent="0.25">
      <c r="A214" s="58"/>
      <c r="B214" s="59"/>
      <c r="C214" s="59"/>
      <c r="D214" s="59"/>
      <c r="E214" s="59"/>
      <c r="F214" s="60"/>
      <c r="G214" s="32"/>
      <c r="H214" s="32"/>
      <c r="I214" s="32"/>
      <c r="J214" s="32"/>
      <c r="K214" s="32"/>
      <c r="L214" s="32"/>
      <c r="M214" s="32"/>
      <c r="N214" s="32"/>
      <c r="O214" s="32"/>
      <c r="P214" s="32"/>
      <c r="Q214" s="32"/>
      <c r="R214" s="32"/>
      <c r="S214" s="32"/>
      <c r="T214" s="32"/>
      <c r="U214" s="32"/>
    </row>
    <row r="215" spans="1:21" s="33" customFormat="1" ht="13.2" customHeight="1" x14ac:dyDescent="0.25">
      <c r="A215" s="58"/>
      <c r="B215" s="59"/>
      <c r="C215" s="59"/>
      <c r="D215" s="59"/>
      <c r="E215" s="59"/>
      <c r="F215" s="60"/>
      <c r="G215" s="32"/>
      <c r="H215" s="32"/>
      <c r="I215" s="32"/>
      <c r="J215" s="32"/>
      <c r="K215" s="32"/>
      <c r="L215" s="32"/>
      <c r="M215" s="32"/>
      <c r="N215" s="32"/>
      <c r="O215" s="32"/>
      <c r="P215" s="32"/>
      <c r="Q215" s="32"/>
      <c r="R215" s="32"/>
      <c r="S215" s="32"/>
      <c r="T215" s="32"/>
      <c r="U215" s="32"/>
    </row>
    <row r="216" spans="1:21" s="33" customFormat="1" ht="13.2" customHeight="1" x14ac:dyDescent="0.25">
      <c r="A216" s="58"/>
      <c r="B216" s="59"/>
      <c r="C216" s="59"/>
      <c r="D216" s="59"/>
      <c r="E216" s="59"/>
      <c r="F216" s="60"/>
      <c r="G216" s="32"/>
      <c r="H216" s="32"/>
      <c r="I216" s="32"/>
      <c r="J216" s="32"/>
      <c r="K216" s="32"/>
      <c r="L216" s="32"/>
      <c r="M216" s="32"/>
      <c r="N216" s="32"/>
      <c r="O216" s="32"/>
      <c r="P216" s="32"/>
      <c r="Q216" s="32"/>
      <c r="R216" s="32"/>
      <c r="S216" s="32"/>
      <c r="T216" s="32"/>
      <c r="U216" s="32"/>
    </row>
    <row r="217" spans="1:21" s="33" customFormat="1" ht="13.2" customHeight="1" x14ac:dyDescent="0.25">
      <c r="A217" s="58"/>
      <c r="B217" s="59"/>
      <c r="C217" s="59"/>
      <c r="D217" s="59"/>
      <c r="E217" s="59"/>
      <c r="F217" s="60"/>
      <c r="G217" s="32"/>
      <c r="H217" s="32"/>
      <c r="I217" s="32"/>
      <c r="J217" s="32"/>
      <c r="K217" s="32"/>
      <c r="L217" s="32"/>
      <c r="M217" s="32"/>
      <c r="N217" s="32"/>
      <c r="O217" s="32"/>
      <c r="P217" s="32"/>
      <c r="Q217" s="32"/>
      <c r="R217" s="32"/>
      <c r="S217" s="32"/>
      <c r="T217" s="32"/>
      <c r="U217" s="32"/>
    </row>
    <row r="218" spans="1:21" s="33" customFormat="1" ht="13.2" customHeight="1" x14ac:dyDescent="0.25">
      <c r="A218" s="58"/>
      <c r="B218" s="59"/>
      <c r="C218" s="59"/>
      <c r="D218" s="59"/>
      <c r="E218" s="59"/>
      <c r="F218" s="60"/>
      <c r="G218" s="32"/>
      <c r="H218" s="32"/>
      <c r="I218" s="32"/>
      <c r="J218" s="32"/>
      <c r="K218" s="32"/>
      <c r="L218" s="32"/>
      <c r="M218" s="32"/>
      <c r="N218" s="32"/>
      <c r="O218" s="32"/>
      <c r="P218" s="32"/>
      <c r="Q218" s="32"/>
      <c r="R218" s="32"/>
      <c r="S218" s="32"/>
      <c r="T218" s="32"/>
      <c r="U218" s="32"/>
    </row>
    <row r="219" spans="1:21" s="33" customFormat="1" ht="13.2" customHeight="1" x14ac:dyDescent="0.25">
      <c r="A219" s="58"/>
      <c r="B219" s="59"/>
      <c r="C219" s="59"/>
      <c r="D219" s="59"/>
      <c r="E219" s="59"/>
      <c r="F219" s="60"/>
      <c r="G219" s="32"/>
      <c r="H219" s="32"/>
      <c r="I219" s="32"/>
      <c r="J219" s="32"/>
      <c r="K219" s="32"/>
      <c r="L219" s="32"/>
      <c r="M219" s="32"/>
      <c r="N219" s="32"/>
      <c r="O219" s="32"/>
      <c r="P219" s="32"/>
      <c r="Q219" s="32"/>
      <c r="R219" s="32"/>
      <c r="S219" s="32"/>
      <c r="T219" s="32"/>
      <c r="U219" s="32"/>
    </row>
    <row r="220" spans="1:21" s="33" customFormat="1" ht="13.2" customHeight="1" x14ac:dyDescent="0.25">
      <c r="A220" s="58"/>
      <c r="B220" s="59"/>
      <c r="C220" s="59"/>
      <c r="D220" s="59"/>
      <c r="E220" s="59"/>
      <c r="F220" s="60"/>
      <c r="G220" s="32"/>
      <c r="H220" s="32"/>
      <c r="I220" s="32"/>
      <c r="J220" s="32"/>
      <c r="K220" s="32"/>
      <c r="L220" s="32"/>
      <c r="M220" s="32"/>
      <c r="N220" s="32"/>
      <c r="O220" s="32"/>
      <c r="P220" s="32"/>
      <c r="Q220" s="32"/>
      <c r="R220" s="32"/>
      <c r="S220" s="32"/>
      <c r="T220" s="32"/>
      <c r="U220" s="32"/>
    </row>
    <row r="221" spans="1:21" s="33" customFormat="1" ht="13.2" customHeight="1" x14ac:dyDescent="0.25">
      <c r="A221" s="58"/>
      <c r="B221" s="59"/>
      <c r="C221" s="59"/>
      <c r="D221" s="59"/>
      <c r="E221" s="59"/>
      <c r="F221" s="60"/>
      <c r="G221" s="32"/>
      <c r="H221" s="32"/>
      <c r="I221" s="32"/>
      <c r="J221" s="32"/>
      <c r="K221" s="32"/>
      <c r="L221" s="32"/>
      <c r="M221" s="32"/>
      <c r="N221" s="32"/>
      <c r="O221" s="32"/>
      <c r="P221" s="32"/>
      <c r="Q221" s="32"/>
      <c r="R221" s="32"/>
      <c r="S221" s="32"/>
      <c r="T221" s="32"/>
      <c r="U221" s="32"/>
    </row>
    <row r="222" spans="1:21" s="33" customFormat="1" ht="13.2" customHeight="1" thickBot="1" x14ac:dyDescent="0.3">
      <c r="A222" s="64"/>
      <c r="B222" s="65"/>
      <c r="C222" s="65"/>
      <c r="D222" s="65"/>
      <c r="E222" s="65"/>
      <c r="F222" s="66"/>
      <c r="G222" s="32"/>
      <c r="H222" s="32"/>
      <c r="I222" s="32"/>
      <c r="J222" s="32"/>
      <c r="K222" s="32"/>
      <c r="L222" s="32"/>
      <c r="M222" s="32"/>
      <c r="N222" s="32"/>
      <c r="O222" s="32"/>
      <c r="P222" s="32"/>
      <c r="Q222" s="32"/>
      <c r="R222" s="32"/>
      <c r="S222" s="32"/>
      <c r="T222" s="32"/>
      <c r="U222" s="32"/>
    </row>
    <row r="223" spans="1:21" s="33" customFormat="1" ht="17.399999999999999" x14ac:dyDescent="0.3">
      <c r="A223" s="67">
        <v>2015</v>
      </c>
      <c r="B223" s="68"/>
      <c r="C223" s="68"/>
      <c r="D223" s="68"/>
      <c r="E223" s="68"/>
      <c r="F223" s="69"/>
      <c r="G223" s="32"/>
      <c r="H223" s="32"/>
      <c r="I223" s="32"/>
      <c r="J223" s="32"/>
      <c r="K223" s="32"/>
      <c r="L223" s="32"/>
      <c r="M223" s="32"/>
      <c r="N223" s="32"/>
      <c r="O223" s="32"/>
      <c r="P223" s="32"/>
      <c r="Q223" s="32"/>
      <c r="R223" s="32"/>
      <c r="S223" s="32"/>
      <c r="T223" s="32"/>
      <c r="U223" s="32"/>
    </row>
    <row r="224" spans="1:21" s="33" customFormat="1" ht="34.950000000000003" customHeight="1" thickBot="1" x14ac:dyDescent="0.3">
      <c r="A224" s="70" t="s">
        <v>60</v>
      </c>
      <c r="B224" s="71"/>
      <c r="C224" s="71"/>
      <c r="D224" s="71"/>
      <c r="E224" s="71"/>
      <c r="F224" s="72"/>
      <c r="G224" s="32"/>
      <c r="H224" s="32"/>
      <c r="I224" s="32"/>
      <c r="J224" s="32"/>
      <c r="K224" s="32"/>
      <c r="L224" s="32"/>
      <c r="M224" s="32"/>
      <c r="N224" s="32"/>
      <c r="O224" s="32"/>
      <c r="P224" s="32"/>
      <c r="Q224" s="32"/>
      <c r="R224" s="32"/>
      <c r="S224" s="32"/>
      <c r="T224" s="32"/>
      <c r="U224" s="32"/>
    </row>
    <row r="225" spans="1:21" s="33" customFormat="1" ht="13.2" customHeight="1" x14ac:dyDescent="0.25">
      <c r="A225" s="73"/>
      <c r="B225" s="74"/>
      <c r="C225" s="74"/>
      <c r="D225" s="74"/>
      <c r="E225" s="74"/>
      <c r="F225" s="75"/>
      <c r="G225" s="32"/>
      <c r="H225" s="32"/>
      <c r="I225" s="32"/>
      <c r="J225" s="32"/>
      <c r="K225" s="32"/>
      <c r="L225" s="32"/>
      <c r="M225" s="32"/>
      <c r="N225" s="32"/>
      <c r="O225" s="32"/>
      <c r="P225" s="32"/>
      <c r="Q225" s="32"/>
      <c r="R225" s="32"/>
      <c r="S225" s="32"/>
      <c r="T225" s="32"/>
      <c r="U225" s="32"/>
    </row>
    <row r="226" spans="1:21" s="33" customFormat="1" ht="13.2" customHeight="1" x14ac:dyDescent="0.25">
      <c r="A226" s="58"/>
      <c r="B226" s="59"/>
      <c r="C226" s="59"/>
      <c r="D226" s="59"/>
      <c r="E226" s="59"/>
      <c r="F226" s="60"/>
      <c r="G226" s="32"/>
      <c r="H226" s="32"/>
      <c r="I226" s="32"/>
      <c r="J226" s="32"/>
      <c r="K226" s="32"/>
      <c r="L226" s="32"/>
      <c r="M226" s="32"/>
      <c r="N226" s="32"/>
      <c r="O226" s="32"/>
      <c r="P226" s="32"/>
      <c r="Q226" s="32"/>
      <c r="R226" s="32"/>
      <c r="S226" s="32"/>
      <c r="T226" s="32"/>
      <c r="U226" s="32"/>
    </row>
    <row r="227" spans="1:21" s="33" customFormat="1" ht="13.2" customHeight="1" x14ac:dyDescent="0.25">
      <c r="A227" s="58"/>
      <c r="B227" s="59"/>
      <c r="C227" s="59"/>
      <c r="D227" s="59"/>
      <c r="E227" s="59"/>
      <c r="F227" s="60"/>
      <c r="G227" s="32"/>
      <c r="H227" s="32"/>
      <c r="I227" s="32"/>
      <c r="J227" s="32"/>
      <c r="K227" s="32"/>
      <c r="L227" s="32"/>
      <c r="M227" s="32"/>
      <c r="N227" s="32"/>
      <c r="O227" s="32"/>
      <c r="P227" s="32"/>
      <c r="Q227" s="32"/>
      <c r="R227" s="32"/>
      <c r="S227" s="32"/>
      <c r="T227" s="32"/>
      <c r="U227" s="32"/>
    </row>
    <row r="228" spans="1:21" s="33" customFormat="1" ht="13.2" customHeight="1" x14ac:dyDescent="0.25">
      <c r="A228" s="58"/>
      <c r="B228" s="59"/>
      <c r="C228" s="59"/>
      <c r="D228" s="59"/>
      <c r="E228" s="59"/>
      <c r="F228" s="60"/>
      <c r="G228" s="32"/>
      <c r="H228" s="32"/>
      <c r="I228" s="32"/>
      <c r="J228" s="32"/>
      <c r="K228" s="32"/>
      <c r="L228" s="32"/>
      <c r="M228" s="32"/>
      <c r="N228" s="32"/>
      <c r="O228" s="32"/>
      <c r="P228" s="32"/>
      <c r="Q228" s="32"/>
      <c r="R228" s="32"/>
      <c r="S228" s="32"/>
      <c r="T228" s="32"/>
      <c r="U228" s="32"/>
    </row>
    <row r="229" spans="1:21" s="33" customFormat="1" ht="13.2" customHeight="1" x14ac:dyDescent="0.25">
      <c r="A229" s="58"/>
      <c r="B229" s="59"/>
      <c r="C229" s="59"/>
      <c r="D229" s="59"/>
      <c r="E229" s="59"/>
      <c r="F229" s="60"/>
      <c r="G229" s="32"/>
      <c r="H229" s="32"/>
      <c r="I229" s="32"/>
      <c r="J229" s="32"/>
      <c r="K229" s="32"/>
      <c r="L229" s="32"/>
      <c r="M229" s="32"/>
      <c r="N229" s="32"/>
      <c r="O229" s="32"/>
      <c r="P229" s="32"/>
      <c r="Q229" s="32"/>
      <c r="R229" s="32"/>
      <c r="S229" s="32"/>
      <c r="T229" s="32"/>
      <c r="U229" s="32"/>
    </row>
    <row r="230" spans="1:21" s="33" customFormat="1" ht="13.2" customHeight="1" x14ac:dyDescent="0.25">
      <c r="A230" s="58"/>
      <c r="B230" s="59"/>
      <c r="C230" s="59"/>
      <c r="D230" s="59"/>
      <c r="E230" s="59"/>
      <c r="F230" s="60"/>
      <c r="G230" s="32"/>
      <c r="H230" s="32"/>
      <c r="I230" s="32"/>
      <c r="J230" s="32"/>
      <c r="K230" s="32"/>
      <c r="L230" s="32"/>
      <c r="M230" s="32"/>
      <c r="N230" s="32"/>
      <c r="O230" s="32"/>
      <c r="P230" s="32"/>
      <c r="Q230" s="32"/>
      <c r="R230" s="32"/>
      <c r="S230" s="32"/>
      <c r="T230" s="32"/>
      <c r="U230" s="32"/>
    </row>
    <row r="231" spans="1:21" s="33" customFormat="1" ht="13.2" customHeight="1" x14ac:dyDescent="0.25">
      <c r="A231" s="58"/>
      <c r="B231" s="59"/>
      <c r="C231" s="59"/>
      <c r="D231" s="59"/>
      <c r="E231" s="59"/>
      <c r="F231" s="60"/>
      <c r="G231" s="32"/>
      <c r="H231" s="32"/>
      <c r="I231" s="32"/>
      <c r="J231" s="32"/>
      <c r="K231" s="32"/>
      <c r="L231" s="32"/>
      <c r="M231" s="32"/>
      <c r="N231" s="32"/>
      <c r="O231" s="32"/>
      <c r="P231" s="32"/>
      <c r="Q231" s="32"/>
      <c r="R231" s="32"/>
      <c r="S231" s="32"/>
      <c r="T231" s="32"/>
      <c r="U231" s="32"/>
    </row>
    <row r="232" spans="1:21" s="33" customFormat="1" ht="13.2" customHeight="1" x14ac:dyDescent="0.25">
      <c r="A232" s="58"/>
      <c r="B232" s="59"/>
      <c r="C232" s="59"/>
      <c r="D232" s="59"/>
      <c r="E232" s="59"/>
      <c r="F232" s="60"/>
      <c r="G232" s="32"/>
      <c r="H232" s="32"/>
      <c r="I232" s="32"/>
      <c r="J232" s="32"/>
      <c r="K232" s="32"/>
      <c r="L232" s="32"/>
      <c r="M232" s="32"/>
      <c r="N232" s="32"/>
      <c r="O232" s="32"/>
      <c r="P232" s="32"/>
      <c r="Q232" s="32"/>
      <c r="R232" s="32"/>
      <c r="S232" s="32"/>
      <c r="T232" s="32"/>
      <c r="U232" s="32"/>
    </row>
    <row r="233" spans="1:21" s="33" customFormat="1" ht="13.2" customHeight="1" x14ac:dyDescent="0.25">
      <c r="A233" s="58"/>
      <c r="B233" s="59"/>
      <c r="C233" s="59"/>
      <c r="D233" s="59"/>
      <c r="E233" s="59"/>
      <c r="F233" s="60"/>
      <c r="G233" s="32"/>
      <c r="H233" s="32"/>
      <c r="I233" s="32"/>
      <c r="J233" s="32"/>
      <c r="K233" s="32"/>
      <c r="L233" s="32"/>
      <c r="M233" s="32"/>
      <c r="N233" s="32"/>
      <c r="O233" s="32"/>
      <c r="P233" s="32"/>
      <c r="Q233" s="32"/>
      <c r="R233" s="32"/>
      <c r="S233" s="32"/>
      <c r="T233" s="32"/>
      <c r="U233" s="32"/>
    </row>
    <row r="234" spans="1:21" s="33" customFormat="1" x14ac:dyDescent="0.25">
      <c r="A234" s="58"/>
      <c r="B234" s="59"/>
      <c r="C234" s="59"/>
      <c r="D234" s="59"/>
      <c r="E234" s="59"/>
      <c r="F234" s="60"/>
      <c r="G234" s="32"/>
      <c r="H234" s="32"/>
      <c r="I234" s="32"/>
      <c r="J234" s="32"/>
      <c r="K234" s="32"/>
      <c r="L234" s="32"/>
      <c r="M234" s="32"/>
      <c r="N234" s="32"/>
      <c r="O234" s="32"/>
      <c r="P234" s="32"/>
      <c r="Q234" s="32"/>
      <c r="R234" s="32"/>
      <c r="S234" s="32"/>
      <c r="T234" s="32"/>
      <c r="U234" s="32"/>
    </row>
    <row r="235" spans="1:21" s="33" customFormat="1" x14ac:dyDescent="0.25">
      <c r="A235" s="58"/>
      <c r="B235" s="59"/>
      <c r="C235" s="59"/>
      <c r="D235" s="59"/>
      <c r="E235" s="59"/>
      <c r="F235" s="60"/>
      <c r="G235" s="32"/>
      <c r="H235" s="32"/>
      <c r="I235" s="32"/>
      <c r="J235" s="32"/>
      <c r="K235" s="32"/>
      <c r="L235" s="32"/>
      <c r="M235" s="32"/>
      <c r="N235" s="32"/>
      <c r="O235" s="32"/>
      <c r="P235" s="32"/>
      <c r="Q235" s="32"/>
      <c r="R235" s="32"/>
      <c r="S235" s="32"/>
      <c r="T235" s="32"/>
      <c r="U235" s="32"/>
    </row>
    <row r="236" spans="1:21" s="33" customFormat="1" x14ac:dyDescent="0.25">
      <c r="A236" s="58"/>
      <c r="B236" s="59"/>
      <c r="C236" s="59"/>
      <c r="D236" s="59"/>
      <c r="E236" s="59"/>
      <c r="F236" s="60"/>
      <c r="G236" s="32"/>
      <c r="H236" s="32"/>
      <c r="I236" s="32"/>
      <c r="J236" s="32"/>
      <c r="K236" s="32"/>
      <c r="L236" s="32"/>
      <c r="M236" s="32"/>
      <c r="N236" s="32"/>
      <c r="O236" s="32"/>
      <c r="P236" s="32"/>
      <c r="Q236" s="32"/>
      <c r="R236" s="32"/>
      <c r="S236" s="32"/>
      <c r="T236" s="32"/>
      <c r="U236" s="32"/>
    </row>
    <row r="237" spans="1:21" s="33" customFormat="1" ht="13.2" customHeight="1" x14ac:dyDescent="0.25">
      <c r="A237" s="58"/>
      <c r="B237" s="59"/>
      <c r="C237" s="59"/>
      <c r="D237" s="59"/>
      <c r="E237" s="59"/>
      <c r="F237" s="60"/>
      <c r="G237" s="32"/>
      <c r="H237" s="32"/>
      <c r="I237" s="32"/>
      <c r="J237" s="32"/>
      <c r="K237" s="32"/>
      <c r="L237" s="32"/>
      <c r="M237" s="32"/>
      <c r="N237" s="32"/>
      <c r="O237" s="32"/>
      <c r="P237" s="32"/>
      <c r="Q237" s="32"/>
      <c r="R237" s="32"/>
      <c r="S237" s="32"/>
      <c r="T237" s="32"/>
      <c r="U237" s="32"/>
    </row>
    <row r="238" spans="1:21" s="33" customFormat="1" ht="13.2" customHeight="1" x14ac:dyDescent="0.25">
      <c r="A238" s="58"/>
      <c r="B238" s="59"/>
      <c r="C238" s="59"/>
      <c r="D238" s="59"/>
      <c r="E238" s="59"/>
      <c r="F238" s="60"/>
      <c r="G238" s="32"/>
      <c r="H238" s="32"/>
      <c r="I238" s="32"/>
      <c r="J238" s="32"/>
      <c r="K238" s="32"/>
      <c r="L238" s="32"/>
      <c r="M238" s="32"/>
      <c r="N238" s="32"/>
      <c r="O238" s="32"/>
      <c r="P238" s="32"/>
      <c r="Q238" s="32"/>
      <c r="R238" s="32"/>
      <c r="S238" s="32"/>
      <c r="T238" s="32"/>
      <c r="U238" s="32"/>
    </row>
    <row r="239" spans="1:21" s="33" customFormat="1" ht="13.2" customHeight="1" x14ac:dyDescent="0.25">
      <c r="A239" s="58"/>
      <c r="B239" s="59"/>
      <c r="C239" s="59"/>
      <c r="D239" s="59"/>
      <c r="E239" s="59"/>
      <c r="F239" s="60"/>
      <c r="G239" s="32"/>
      <c r="H239" s="32"/>
      <c r="I239" s="32"/>
      <c r="J239" s="32"/>
      <c r="K239" s="32"/>
      <c r="L239" s="32"/>
      <c r="M239" s="32"/>
      <c r="N239" s="32"/>
      <c r="O239" s="32"/>
      <c r="P239" s="32"/>
      <c r="Q239" s="32"/>
      <c r="R239" s="32"/>
      <c r="S239" s="32"/>
      <c r="T239" s="32"/>
      <c r="U239" s="32"/>
    </row>
    <row r="240" spans="1:21" s="33" customFormat="1" ht="13.2" customHeight="1" x14ac:dyDescent="0.25">
      <c r="A240" s="58"/>
      <c r="B240" s="59"/>
      <c r="C240" s="59"/>
      <c r="D240" s="59"/>
      <c r="E240" s="59"/>
      <c r="F240" s="60"/>
      <c r="G240" s="32"/>
      <c r="H240" s="32"/>
      <c r="I240" s="32"/>
      <c r="J240" s="32"/>
      <c r="K240" s="32"/>
      <c r="L240" s="32"/>
      <c r="M240" s="32"/>
      <c r="N240" s="32"/>
      <c r="O240" s="32"/>
      <c r="P240" s="32"/>
      <c r="Q240" s="32"/>
      <c r="R240" s="32"/>
      <c r="S240" s="32"/>
      <c r="T240" s="32"/>
      <c r="U240" s="32"/>
    </row>
    <row r="241" spans="1:21" s="33" customFormat="1" ht="13.2" customHeight="1" x14ac:dyDescent="0.25">
      <c r="A241" s="58"/>
      <c r="B241" s="59"/>
      <c r="C241" s="59"/>
      <c r="D241" s="59"/>
      <c r="E241" s="59"/>
      <c r="F241" s="60"/>
      <c r="G241" s="32"/>
      <c r="H241" s="32"/>
      <c r="I241" s="32"/>
      <c r="J241" s="32"/>
      <c r="K241" s="32"/>
      <c r="L241" s="32"/>
      <c r="M241" s="32"/>
      <c r="N241" s="32"/>
      <c r="O241" s="32"/>
      <c r="P241" s="32"/>
      <c r="Q241" s="32"/>
      <c r="R241" s="32"/>
      <c r="S241" s="32"/>
      <c r="T241" s="32"/>
      <c r="U241" s="32"/>
    </row>
    <row r="242" spans="1:21" s="33" customFormat="1" ht="13.2" customHeight="1" x14ac:dyDescent="0.25">
      <c r="A242" s="58"/>
      <c r="B242" s="59"/>
      <c r="C242" s="59"/>
      <c r="D242" s="59"/>
      <c r="E242" s="59"/>
      <c r="F242" s="60"/>
      <c r="G242" s="32"/>
      <c r="H242" s="32"/>
      <c r="I242" s="32"/>
      <c r="J242" s="32"/>
      <c r="K242" s="32"/>
      <c r="L242" s="32"/>
      <c r="M242" s="32"/>
      <c r="N242" s="32"/>
      <c r="O242" s="32"/>
      <c r="P242" s="32"/>
      <c r="Q242" s="32"/>
      <c r="R242" s="32"/>
      <c r="S242" s="32"/>
      <c r="T242" s="32"/>
      <c r="U242" s="32"/>
    </row>
    <row r="243" spans="1:21" s="33" customFormat="1" ht="13.2" customHeight="1" x14ac:dyDescent="0.25">
      <c r="A243" s="58"/>
      <c r="B243" s="59"/>
      <c r="C243" s="59"/>
      <c r="D243" s="59"/>
      <c r="E243" s="59"/>
      <c r="F243" s="60"/>
      <c r="G243" s="32"/>
      <c r="H243" s="32"/>
      <c r="I243" s="32"/>
      <c r="J243" s="32"/>
      <c r="K243" s="32"/>
      <c r="L243" s="32"/>
      <c r="M243" s="32"/>
      <c r="N243" s="32"/>
      <c r="O243" s="32"/>
      <c r="P243" s="32"/>
      <c r="Q243" s="32"/>
      <c r="R243" s="32"/>
      <c r="S243" s="32"/>
      <c r="T243" s="32"/>
      <c r="U243" s="32"/>
    </row>
    <row r="244" spans="1:21" s="33" customFormat="1" ht="13.2" customHeight="1" x14ac:dyDescent="0.25">
      <c r="A244" s="58"/>
      <c r="B244" s="59"/>
      <c r="C244" s="59"/>
      <c r="D244" s="59"/>
      <c r="E244" s="59"/>
      <c r="F244" s="60"/>
      <c r="G244" s="32"/>
      <c r="H244" s="32"/>
      <c r="I244" s="32"/>
      <c r="J244" s="32"/>
      <c r="K244" s="32"/>
      <c r="L244" s="32"/>
      <c r="M244" s="32"/>
      <c r="N244" s="32"/>
      <c r="O244" s="32"/>
      <c r="P244" s="32"/>
      <c r="Q244" s="32"/>
      <c r="R244" s="32"/>
      <c r="S244" s="32"/>
      <c r="T244" s="32"/>
      <c r="U244" s="32"/>
    </row>
    <row r="245" spans="1:21" s="33" customFormat="1" ht="13.8" thickBot="1" x14ac:dyDescent="0.3">
      <c r="A245" s="61"/>
      <c r="B245" s="62"/>
      <c r="C245" s="62"/>
      <c r="D245" s="62"/>
      <c r="E245" s="62"/>
      <c r="F245" s="63"/>
      <c r="G245" s="32"/>
      <c r="H245" s="32"/>
      <c r="I245" s="32"/>
      <c r="J245" s="32"/>
      <c r="K245" s="32"/>
      <c r="L245" s="32"/>
      <c r="M245" s="32"/>
      <c r="N245" s="32"/>
      <c r="O245" s="32"/>
      <c r="P245" s="32"/>
      <c r="Q245" s="32"/>
      <c r="R245" s="32"/>
      <c r="S245" s="32"/>
      <c r="T245" s="32"/>
      <c r="U245" s="32"/>
    </row>
  </sheetData>
  <scenarios current="0" show="0">
    <scenario name="USER_03" count="2" user="Scott Tucker">
      <inputCells r="C1" val="&lt;-- Enter company name in cell to the left     "/>
      <inputCells r="F1" val="&lt;-- Enter month and year in cell to the left     "/>
    </scenario>
    <scenario name="USER_04" count="5" user="Scott Tucker">
      <inputCells r="C5" val=""/>
      <inputCells r="C46" val=""/>
      <inputCells r="C47" val=""/>
      <inputCells r="C42" val=""/>
      <inputCells r="C36" val=""/>
    </scenario>
    <scenario name="EXAMPLE_03" count="2" user="sachtani">
      <inputCells r="C1" val="Condor Extruding, Inc."/>
      <inputCells r="F1" val="for April, 2001"/>
    </scenario>
    <scenario name="EXAMPLE_04" count="5" user="sachtani">
      <inputCells r="C5" val="48000" numFmtId="6"/>
      <inputCells r="C46" val="4000" numFmtId="38"/>
      <inputCells r="C47" val="6000" numFmtId="38"/>
      <inputCells r="C42" val="3400" numFmtId="38"/>
      <inputCells r="C36" val="250" numFmtId="38"/>
    </scenario>
  </scenarios>
  <mergeCells count="311">
    <mergeCell ref="B1:F1"/>
    <mergeCell ref="B2:F2"/>
    <mergeCell ref="A65:F65"/>
    <mergeCell ref="A66:F66"/>
    <mergeCell ref="C67:F67"/>
    <mergeCell ref="A68:A69"/>
    <mergeCell ref="B68:B69"/>
    <mergeCell ref="C68:F68"/>
    <mergeCell ref="C69:F69"/>
    <mergeCell ref="A74:A75"/>
    <mergeCell ref="B74:B75"/>
    <mergeCell ref="C74:F74"/>
    <mergeCell ref="C75:F75"/>
    <mergeCell ref="A76:A77"/>
    <mergeCell ref="B76:B77"/>
    <mergeCell ref="C76:F76"/>
    <mergeCell ref="C77:F77"/>
    <mergeCell ref="A70:A71"/>
    <mergeCell ref="B70:B71"/>
    <mergeCell ref="C70:F70"/>
    <mergeCell ref="C71:F71"/>
    <mergeCell ref="A72:A73"/>
    <mergeCell ref="B72:B73"/>
    <mergeCell ref="C72:F72"/>
    <mergeCell ref="C73:F73"/>
    <mergeCell ref="A82:A83"/>
    <mergeCell ref="B82:B83"/>
    <mergeCell ref="C82:F82"/>
    <mergeCell ref="C83:F83"/>
    <mergeCell ref="A84:A85"/>
    <mergeCell ref="B84:B85"/>
    <mergeCell ref="C84:F84"/>
    <mergeCell ref="C85:F85"/>
    <mergeCell ref="A78:A79"/>
    <mergeCell ref="B78:B79"/>
    <mergeCell ref="C78:F78"/>
    <mergeCell ref="C79:F79"/>
    <mergeCell ref="A80:A81"/>
    <mergeCell ref="B80:B81"/>
    <mergeCell ref="C80:F80"/>
    <mergeCell ref="C81:F81"/>
    <mergeCell ref="A90:A91"/>
    <mergeCell ref="B90:B91"/>
    <mergeCell ref="C90:F90"/>
    <mergeCell ref="C91:F91"/>
    <mergeCell ref="A92:A93"/>
    <mergeCell ref="B92:B93"/>
    <mergeCell ref="C92:F92"/>
    <mergeCell ref="C93:F93"/>
    <mergeCell ref="A86:A87"/>
    <mergeCell ref="B86:B87"/>
    <mergeCell ref="C86:F86"/>
    <mergeCell ref="C87:F87"/>
    <mergeCell ref="A88:A89"/>
    <mergeCell ref="B88:B89"/>
    <mergeCell ref="C88:F88"/>
    <mergeCell ref="C89:F89"/>
    <mergeCell ref="A98:A99"/>
    <mergeCell ref="B98:B99"/>
    <mergeCell ref="C98:F98"/>
    <mergeCell ref="C99:F99"/>
    <mergeCell ref="A100:A101"/>
    <mergeCell ref="B100:B101"/>
    <mergeCell ref="C100:F100"/>
    <mergeCell ref="C101:F101"/>
    <mergeCell ref="A94:A95"/>
    <mergeCell ref="B94:B95"/>
    <mergeCell ref="C94:F94"/>
    <mergeCell ref="C95:F95"/>
    <mergeCell ref="A96:A97"/>
    <mergeCell ref="B96:B97"/>
    <mergeCell ref="C96:F96"/>
    <mergeCell ref="C97:F97"/>
    <mergeCell ref="A106:A107"/>
    <mergeCell ref="B106:B107"/>
    <mergeCell ref="C106:F106"/>
    <mergeCell ref="C107:F107"/>
    <mergeCell ref="A108:A109"/>
    <mergeCell ref="B108:B109"/>
    <mergeCell ref="C108:F108"/>
    <mergeCell ref="C109:F109"/>
    <mergeCell ref="A102:A103"/>
    <mergeCell ref="B102:B103"/>
    <mergeCell ref="C102:F102"/>
    <mergeCell ref="C103:F103"/>
    <mergeCell ref="A104:A105"/>
    <mergeCell ref="B104:B105"/>
    <mergeCell ref="C104:F104"/>
    <mergeCell ref="C105:F105"/>
    <mergeCell ref="A114:A115"/>
    <mergeCell ref="B114:B115"/>
    <mergeCell ref="C114:F114"/>
    <mergeCell ref="C115:F115"/>
    <mergeCell ref="A116:A117"/>
    <mergeCell ref="B116:B117"/>
    <mergeCell ref="C116:F116"/>
    <mergeCell ref="C117:F117"/>
    <mergeCell ref="A110:A111"/>
    <mergeCell ref="B110:B111"/>
    <mergeCell ref="C110:F110"/>
    <mergeCell ref="C111:F111"/>
    <mergeCell ref="A112:A113"/>
    <mergeCell ref="B112:B113"/>
    <mergeCell ref="C112:F112"/>
    <mergeCell ref="C113:F113"/>
    <mergeCell ref="A122:A123"/>
    <mergeCell ref="B122:B123"/>
    <mergeCell ref="C122:F122"/>
    <mergeCell ref="C123:F123"/>
    <mergeCell ref="A124:A125"/>
    <mergeCell ref="B124:B125"/>
    <mergeCell ref="C124:F124"/>
    <mergeCell ref="C125:F125"/>
    <mergeCell ref="A118:A119"/>
    <mergeCell ref="B118:B119"/>
    <mergeCell ref="C118:F118"/>
    <mergeCell ref="C119:F119"/>
    <mergeCell ref="A120:A121"/>
    <mergeCell ref="B120:B121"/>
    <mergeCell ref="C120:F120"/>
    <mergeCell ref="C121:F121"/>
    <mergeCell ref="A130:A131"/>
    <mergeCell ref="B130:B131"/>
    <mergeCell ref="C130:F130"/>
    <mergeCell ref="C131:F131"/>
    <mergeCell ref="A132:F132"/>
    <mergeCell ref="C133:F133"/>
    <mergeCell ref="A126:A127"/>
    <mergeCell ref="B126:B127"/>
    <mergeCell ref="C126:F126"/>
    <mergeCell ref="C127:F127"/>
    <mergeCell ref="A128:A129"/>
    <mergeCell ref="B128:B129"/>
    <mergeCell ref="C128:F128"/>
    <mergeCell ref="C129:F129"/>
    <mergeCell ref="A138:A139"/>
    <mergeCell ref="B138:B139"/>
    <mergeCell ref="C138:F138"/>
    <mergeCell ref="C139:F139"/>
    <mergeCell ref="A140:A141"/>
    <mergeCell ref="B140:B141"/>
    <mergeCell ref="C140:F140"/>
    <mergeCell ref="C141:F141"/>
    <mergeCell ref="A134:A135"/>
    <mergeCell ref="B134:B135"/>
    <mergeCell ref="C134:F134"/>
    <mergeCell ref="C135:F135"/>
    <mergeCell ref="A136:A137"/>
    <mergeCell ref="B136:B137"/>
    <mergeCell ref="C136:F136"/>
    <mergeCell ref="C137:F137"/>
    <mergeCell ref="A146:A147"/>
    <mergeCell ref="B146:B147"/>
    <mergeCell ref="C146:F146"/>
    <mergeCell ref="C147:F147"/>
    <mergeCell ref="A148:A149"/>
    <mergeCell ref="B148:B149"/>
    <mergeCell ref="C148:F148"/>
    <mergeCell ref="C149:F149"/>
    <mergeCell ref="A142:A143"/>
    <mergeCell ref="B142:B143"/>
    <mergeCell ref="C142:F142"/>
    <mergeCell ref="C143:F143"/>
    <mergeCell ref="A144:A145"/>
    <mergeCell ref="B144:B145"/>
    <mergeCell ref="C144:F144"/>
    <mergeCell ref="C145:F145"/>
    <mergeCell ref="A154:A155"/>
    <mergeCell ref="B154:B155"/>
    <mergeCell ref="C154:F154"/>
    <mergeCell ref="C155:F155"/>
    <mergeCell ref="A156:A157"/>
    <mergeCell ref="B156:B157"/>
    <mergeCell ref="C156:F156"/>
    <mergeCell ref="C157:F157"/>
    <mergeCell ref="A150:A151"/>
    <mergeCell ref="B150:B151"/>
    <mergeCell ref="C150:F150"/>
    <mergeCell ref="C151:F151"/>
    <mergeCell ref="A152:A153"/>
    <mergeCell ref="B152:B153"/>
    <mergeCell ref="C152:F152"/>
    <mergeCell ref="C153:F153"/>
    <mergeCell ref="A162:A163"/>
    <mergeCell ref="B162:B163"/>
    <mergeCell ref="C162:F162"/>
    <mergeCell ref="C163:F163"/>
    <mergeCell ref="A164:A165"/>
    <mergeCell ref="B164:B165"/>
    <mergeCell ref="C164:F164"/>
    <mergeCell ref="C165:F165"/>
    <mergeCell ref="A158:A159"/>
    <mergeCell ref="B158:B159"/>
    <mergeCell ref="C158:F158"/>
    <mergeCell ref="C159:F159"/>
    <mergeCell ref="A160:A161"/>
    <mergeCell ref="B160:B161"/>
    <mergeCell ref="C160:F160"/>
    <mergeCell ref="C161:F161"/>
    <mergeCell ref="A170:A171"/>
    <mergeCell ref="B170:B171"/>
    <mergeCell ref="C170:F170"/>
    <mergeCell ref="C171:F171"/>
    <mergeCell ref="A172:A173"/>
    <mergeCell ref="B172:B173"/>
    <mergeCell ref="C172:F172"/>
    <mergeCell ref="C173:F173"/>
    <mergeCell ref="A166:A167"/>
    <mergeCell ref="B166:B167"/>
    <mergeCell ref="C166:F166"/>
    <mergeCell ref="C167:F167"/>
    <mergeCell ref="A168:A169"/>
    <mergeCell ref="B168:B169"/>
    <mergeCell ref="C168:F168"/>
    <mergeCell ref="C169:F169"/>
    <mergeCell ref="A178:A179"/>
    <mergeCell ref="B178:B179"/>
    <mergeCell ref="C178:F178"/>
    <mergeCell ref="C179:F179"/>
    <mergeCell ref="A180:A181"/>
    <mergeCell ref="B180:B181"/>
    <mergeCell ref="C180:F180"/>
    <mergeCell ref="C181:F181"/>
    <mergeCell ref="A174:A175"/>
    <mergeCell ref="B174:B175"/>
    <mergeCell ref="C174:F174"/>
    <mergeCell ref="C175:F175"/>
    <mergeCell ref="A176:A177"/>
    <mergeCell ref="B176:B177"/>
    <mergeCell ref="C176:F176"/>
    <mergeCell ref="C177:F177"/>
    <mergeCell ref="A186:A187"/>
    <mergeCell ref="B186:B187"/>
    <mergeCell ref="C186:F186"/>
    <mergeCell ref="C187:F187"/>
    <mergeCell ref="A188:A189"/>
    <mergeCell ref="B188:B189"/>
    <mergeCell ref="C188:F188"/>
    <mergeCell ref="C189:F189"/>
    <mergeCell ref="A182:A183"/>
    <mergeCell ref="B182:B183"/>
    <mergeCell ref="C182:F182"/>
    <mergeCell ref="C183:F183"/>
    <mergeCell ref="A184:A185"/>
    <mergeCell ref="B184:B185"/>
    <mergeCell ref="C184:F184"/>
    <mergeCell ref="C185:F185"/>
    <mergeCell ref="A194:A195"/>
    <mergeCell ref="B194:B195"/>
    <mergeCell ref="C194:F194"/>
    <mergeCell ref="C195:F195"/>
    <mergeCell ref="A196:A197"/>
    <mergeCell ref="B196:B197"/>
    <mergeCell ref="C196:F196"/>
    <mergeCell ref="C197:F197"/>
    <mergeCell ref="A190:A191"/>
    <mergeCell ref="B190:B191"/>
    <mergeCell ref="C190:F190"/>
    <mergeCell ref="C191:F191"/>
    <mergeCell ref="A192:A193"/>
    <mergeCell ref="B192:B193"/>
    <mergeCell ref="C192:F192"/>
    <mergeCell ref="C193:F193"/>
    <mergeCell ref="A204:F204"/>
    <mergeCell ref="A205:F205"/>
    <mergeCell ref="A206:F206"/>
    <mergeCell ref="A207:F207"/>
    <mergeCell ref="A208:F208"/>
    <mergeCell ref="A209:F209"/>
    <mergeCell ref="B198:F198"/>
    <mergeCell ref="B199:F199"/>
    <mergeCell ref="A200:F200"/>
    <mergeCell ref="A201:F201"/>
    <mergeCell ref="A202:F202"/>
    <mergeCell ref="A203:F203"/>
    <mergeCell ref="A216:F216"/>
    <mergeCell ref="A217:F217"/>
    <mergeCell ref="A218:F218"/>
    <mergeCell ref="A219:F219"/>
    <mergeCell ref="A220:F220"/>
    <mergeCell ref="A221:F221"/>
    <mergeCell ref="A210:F210"/>
    <mergeCell ref="A211:F211"/>
    <mergeCell ref="A212:F212"/>
    <mergeCell ref="A213:F213"/>
    <mergeCell ref="A214:F214"/>
    <mergeCell ref="A215:F215"/>
    <mergeCell ref="A228:F228"/>
    <mergeCell ref="A229:F229"/>
    <mergeCell ref="A230:F230"/>
    <mergeCell ref="A231:F231"/>
    <mergeCell ref="A232:F232"/>
    <mergeCell ref="A233:F233"/>
    <mergeCell ref="A222:F222"/>
    <mergeCell ref="A223:F223"/>
    <mergeCell ref="A224:F224"/>
    <mergeCell ref="A225:F225"/>
    <mergeCell ref="A226:F226"/>
    <mergeCell ref="A227:F227"/>
    <mergeCell ref="A240:F240"/>
    <mergeCell ref="A241:F241"/>
    <mergeCell ref="A242:F242"/>
    <mergeCell ref="A243:F243"/>
    <mergeCell ref="A244:F244"/>
    <mergeCell ref="A245:F245"/>
    <mergeCell ref="A234:F234"/>
    <mergeCell ref="A235:F235"/>
    <mergeCell ref="A236:F236"/>
    <mergeCell ref="A237:F237"/>
    <mergeCell ref="A238:F238"/>
    <mergeCell ref="A239:F239"/>
  </mergeCells>
  <conditionalFormatting sqref="E9 E13:E16 E18:E23 E25:E26 E28:E36 E42:E46">
    <cfRule type="cellIs" dxfId="19" priority="23" operator="lessThan">
      <formula>-0.1</formula>
    </cfRule>
    <cfRule type="cellIs" dxfId="18" priority="26" operator="greaterThan">
      <formula>0.1</formula>
    </cfRule>
  </conditionalFormatting>
  <conditionalFormatting sqref="E38:E41">
    <cfRule type="cellIs" dxfId="17" priority="21" operator="lessThan">
      <formula>-0.1</formula>
    </cfRule>
    <cfRule type="cellIs" dxfId="16" priority="22" operator="greaterThan">
      <formula>0.1</formula>
    </cfRule>
  </conditionalFormatting>
  <conditionalFormatting sqref="E47">
    <cfRule type="cellIs" dxfId="15" priority="19" operator="lessThan">
      <formula>-0.1</formula>
    </cfRule>
    <cfRule type="cellIs" dxfId="14" priority="20" operator="greaterThan">
      <formula>0.1</formula>
    </cfRule>
  </conditionalFormatting>
  <conditionalFormatting sqref="E17">
    <cfRule type="cellIs" dxfId="13" priority="13" operator="lessThan">
      <formula>-0.1</formula>
    </cfRule>
    <cfRule type="cellIs" dxfId="12" priority="14" operator="greaterThan">
      <formula>0.1</formula>
    </cfRule>
  </conditionalFormatting>
  <conditionalFormatting sqref="E11">
    <cfRule type="cellIs" dxfId="11" priority="11" operator="lessThan">
      <formula>-0.1</formula>
    </cfRule>
    <cfRule type="cellIs" dxfId="10" priority="12" operator="greaterThan">
      <formula>0.1</formula>
    </cfRule>
  </conditionalFormatting>
  <conditionalFormatting sqref="E12">
    <cfRule type="cellIs" dxfId="9" priority="9" operator="lessThan">
      <formula>-0.1</formula>
    </cfRule>
    <cfRule type="cellIs" dxfId="8" priority="10" operator="greaterThan">
      <formula>0.1</formula>
    </cfRule>
  </conditionalFormatting>
  <conditionalFormatting sqref="E24">
    <cfRule type="cellIs" dxfId="7" priority="7" operator="lessThan">
      <formula>-0.1</formula>
    </cfRule>
    <cfRule type="cellIs" dxfId="6" priority="8" operator="greaterThan">
      <formula>0.1</formula>
    </cfRule>
  </conditionalFormatting>
  <conditionalFormatting sqref="E37">
    <cfRule type="cellIs" dxfId="5" priority="5" operator="lessThan">
      <formula>-0.1</formula>
    </cfRule>
    <cfRule type="cellIs" dxfId="4" priority="6" operator="greaterThan">
      <formula>0.1</formula>
    </cfRule>
  </conditionalFormatting>
  <conditionalFormatting sqref="E27">
    <cfRule type="cellIs" dxfId="3" priority="3" operator="lessThan">
      <formula>-0.1</formula>
    </cfRule>
    <cfRule type="cellIs" dxfId="2" priority="4" operator="greaterThan">
      <formula>0.1</formula>
    </cfRule>
  </conditionalFormatting>
  <conditionalFormatting sqref="E10">
    <cfRule type="cellIs" dxfId="1" priority="1" operator="lessThan">
      <formula>-0.1</formula>
    </cfRule>
    <cfRule type="cellIs" dxfId="0" priority="2" operator="greaterThan">
      <formula>0.1</formula>
    </cfRule>
  </conditionalFormatting>
  <printOptions horizontalCentered="1"/>
  <pageMargins left="0.7" right="0.7" top="0.5" bottom="0.45" header="0.3" footer="0.3"/>
  <pageSetup scale="95"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Budget</vt:lpstr>
      <vt:lpstr>Budget!DATA_04</vt:lpstr>
      <vt:lpstr>Budget!Print_Area</vt:lpstr>
      <vt:lpstr>Budget!TemplatePrintArea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Morgan</dc:creator>
  <cp:lastModifiedBy>Nicole Baxley</cp:lastModifiedBy>
  <dcterms:created xsi:type="dcterms:W3CDTF">2014-10-09T19:14:55Z</dcterms:created>
  <dcterms:modified xsi:type="dcterms:W3CDTF">2018-11-09T17:31:19Z</dcterms:modified>
</cp:coreProperties>
</file>